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codeName="ThisWorkbook"/>
  <mc:AlternateContent xmlns:mc="http://schemas.openxmlformats.org/markup-compatibility/2006">
    <mc:Choice Requires="x15">
      <x15ac:absPath xmlns:x15ac="http://schemas.microsoft.com/office/spreadsheetml/2010/11/ac" url="G:\Programenheten\AoU 2014\Regiontabeller\2017-09-30\"/>
    </mc:Choice>
  </mc:AlternateContent>
  <bookViews>
    <workbookView xWindow="-20" yWindow="420" windowWidth="1980" windowHeight="4910" tabRatio="723" xr2:uid="{00000000-000D-0000-FFFF-FFFF00000000}"/>
  </bookViews>
  <sheets>
    <sheet name="Totalt" sheetId="7" r:id="rId1"/>
    <sheet name="ESF Nationellt" sheetId="8" r:id="rId2"/>
    <sheet name="Mellersta Norrland" sheetId="9" r:id="rId3"/>
    <sheet name="Norra Mellansverige" sheetId="10" r:id="rId4"/>
    <sheet name="Småland och Öarna" sheetId="17" r:id="rId5"/>
    <sheet name="Stockholm" sheetId="11" r:id="rId6"/>
    <sheet name="Sydsverige" sheetId="12" r:id="rId7"/>
    <sheet name="Västsverige" sheetId="13" r:id="rId8"/>
    <sheet name="Blad7" sheetId="14" state="hidden" r:id="rId9"/>
    <sheet name="Östra Mellansverige" sheetId="15" r:id="rId10"/>
    <sheet name="Övre Norrland" sheetId="16" r:id="rId11"/>
  </sheets>
  <definedNames>
    <definedName name="_xlnm.Print_Area" localSheetId="1">'ESF Nationellt'!$A$1:$L$28</definedName>
    <definedName name="_xlnm.Print_Area" localSheetId="2">'Mellersta Norrland'!$A$1:$L$28</definedName>
    <definedName name="_xlnm.Print_Area" localSheetId="3">'Norra Mellansverige'!$A$1:$L$28</definedName>
    <definedName name="_xlnm.Print_Area" localSheetId="4">'Småland och Öarna'!$A$1:$L$27</definedName>
    <definedName name="_xlnm.Print_Area" localSheetId="5">Stockholm!$A$1:$L$27</definedName>
    <definedName name="_xlnm.Print_Area" localSheetId="6">Sydsverige!$A$1:$L$28</definedName>
    <definedName name="_xlnm.Print_Area" localSheetId="0">Totalt!$A$1:$L$28</definedName>
    <definedName name="_xlnm.Print_Area" localSheetId="7">Västsverige!$A$1:$L$27</definedName>
    <definedName name="_xlnm.Print_Area" localSheetId="9">'Östra Mellansverige'!$A$1:$L$27</definedName>
    <definedName name="_xlnm.Print_Area" localSheetId="10">'Övre Norrland'!$A$1:$L$27</definedName>
  </definedNames>
  <calcPr calcId="171027"/>
  <fileRecoveryPr autoRecover="0"/>
</workbook>
</file>

<file path=xl/calcChain.xml><?xml version="1.0" encoding="utf-8"?>
<calcChain xmlns="http://schemas.openxmlformats.org/spreadsheetml/2006/main">
  <c r="O39" i="7" l="1"/>
  <c r="O38" i="7"/>
  <c r="M36" i="7"/>
  <c r="M38" i="7"/>
  <c r="M41" i="7"/>
  <c r="O41" i="7"/>
  <c r="O40" i="7" l="1"/>
  <c r="O42" i="7" s="1"/>
  <c r="O36" i="7"/>
  <c r="K38" i="7"/>
  <c r="K36" i="7"/>
  <c r="O43" i="7"/>
  <c r="M35" i="7"/>
  <c r="M37" i="7" s="1"/>
  <c r="K39" i="7"/>
  <c r="Q39" i="7"/>
  <c r="K43" i="7"/>
  <c r="O35" i="7"/>
  <c r="K41" i="7"/>
  <c r="M39" i="7"/>
  <c r="M40" i="7" s="1"/>
  <c r="M42" i="7" s="1"/>
  <c r="Q38" i="7" l="1"/>
  <c r="K40" i="7"/>
  <c r="K42" i="7" s="1"/>
  <c r="Q41" i="7"/>
  <c r="Q36" i="7"/>
  <c r="O37" i="7"/>
  <c r="O34" i="7" s="1"/>
  <c r="M34" i="7"/>
  <c r="E34" i="7" l="1"/>
  <c r="I37" i="7"/>
  <c r="I40" i="7"/>
  <c r="Q35" i="7" l="1"/>
  <c r="K35" i="7"/>
  <c r="K37" i="7" s="1"/>
  <c r="K34" i="7" s="1"/>
  <c r="Q43" i="7" l="1"/>
  <c r="C39" i="7" l="1"/>
  <c r="G43" i="7" l="1"/>
  <c r="E41" i="7"/>
  <c r="G35" i="7"/>
  <c r="G38" i="7"/>
  <c r="C38" i="7"/>
  <c r="E35" i="7"/>
  <c r="C36" i="7"/>
  <c r="E39" i="7"/>
  <c r="G36" i="7"/>
  <c r="E36" i="7"/>
  <c r="G41" i="7"/>
  <c r="G42" i="7" s="1"/>
  <c r="I42" i="7" s="1"/>
  <c r="I36" i="7" l="1"/>
  <c r="C43" i="7"/>
  <c r="I43" i="7" s="1"/>
  <c r="I34" i="7" s="1"/>
  <c r="G39" i="7"/>
  <c r="I39" i="7" s="1"/>
  <c r="E38" i="7"/>
  <c r="I38" i="7" s="1"/>
  <c r="B41" i="7"/>
  <c r="B38" i="7"/>
  <c r="B35" i="7"/>
  <c r="B39" i="7" l="1"/>
  <c r="C35" i="7"/>
  <c r="I35" i="7" s="1"/>
  <c r="C41" i="7"/>
  <c r="I41" i="7" s="1"/>
  <c r="B36" i="7"/>
  <c r="B43" i="7"/>
</calcChain>
</file>

<file path=xl/sharedStrings.xml><?xml version="1.0" encoding="utf-8"?>
<sst xmlns="http://schemas.openxmlformats.org/spreadsheetml/2006/main" count="705" uniqueCount="70">
  <si>
    <t>Indikator</t>
  </si>
  <si>
    <t>Mål</t>
  </si>
  <si>
    <t>Redovisat antal kvinnor</t>
  </si>
  <si>
    <t>Redovisat antal män</t>
  </si>
  <si>
    <t>Totalt redovisade deltagare*</t>
  </si>
  <si>
    <t>Andel av etappmål/slutmål**</t>
  </si>
  <si>
    <t>Planerat antal kvinnor i beviljade projekt</t>
  </si>
  <si>
    <t>Planerat antal män i beviljade projekt</t>
  </si>
  <si>
    <t>Totalt planerat i beviljade projekt</t>
  </si>
  <si>
    <t>Andel av etappmål/slutmål*</t>
  </si>
  <si>
    <t>Etappmål  2018</t>
  </si>
  <si>
    <t>Slutmål 2023</t>
  </si>
  <si>
    <t>Anställda deltagare inklusive egenföretagare</t>
  </si>
  <si>
    <t>1.1</t>
  </si>
  <si>
    <t>Arbetslösa deltagare</t>
  </si>
  <si>
    <t>Totalt antal i deltagare PO 1</t>
  </si>
  <si>
    <t>Totalt</t>
  </si>
  <si>
    <t>Antal projekt</t>
  </si>
  <si>
    <t>1.2</t>
  </si>
  <si>
    <t>2.1</t>
  </si>
  <si>
    <t>2.2</t>
  </si>
  <si>
    <t>2.3</t>
  </si>
  <si>
    <t>Totalt antal deltagare i PO 2</t>
  </si>
  <si>
    <t>3.1</t>
  </si>
  <si>
    <t>**Andelen är satt i förhållande till etappmålet. Om det inte finns ett etappmål är andelen satt i förhållande till slutmålet.</t>
  </si>
  <si>
    <t>*För mål 1.2 redovisas projekt, ej deltagare</t>
  </si>
  <si>
    <t>EU-medel</t>
  </si>
  <si>
    <t>Andel av ram %</t>
  </si>
  <si>
    <t>Andel av total ram %</t>
  </si>
  <si>
    <t>Medfinan-siering via anslag</t>
  </si>
  <si>
    <t>Medfinan-siering från projektet</t>
  </si>
  <si>
    <t>PO 1</t>
  </si>
  <si>
    <t>2.1 &amp; 2.2</t>
  </si>
  <si>
    <t>PO 2</t>
  </si>
  <si>
    <t>Andel av PO 2:s intecknade medfinansiering via anslag som går  till mål 2.3</t>
  </si>
  <si>
    <t>Arbetslösa deltagare***</t>
  </si>
  <si>
    <t>***Enligt överrenskommelse med Arbetsmarknadsdepartementet redovisas alla deltagare som hör till målgruppen för PO2, även inaktiva, under indikatorn "arbetslösa deltagare"</t>
  </si>
  <si>
    <t>Godkänt stöd**</t>
  </si>
  <si>
    <t>Andel godkänt stöd av total ram</t>
  </si>
  <si>
    <t>Andel intecknat av total ram %</t>
  </si>
  <si>
    <t>Totalt intecknade medel*</t>
  </si>
  <si>
    <t>Kontroll</t>
  </si>
  <si>
    <t>* i intecknade medel ingår de totala kostnaderna enligt budget för öppna och godkända kostnader för avslutade, avbrutna och hävda projekt.</t>
  </si>
  <si>
    <t>ESF Nationell nivå totalt</t>
  </si>
  <si>
    <t>Mellersta Norrland totalt</t>
  </si>
  <si>
    <t>Norra Mellansverige totalt</t>
  </si>
  <si>
    <t>Småland och Öarna totalt</t>
  </si>
  <si>
    <t>Stockholm totalt</t>
  </si>
  <si>
    <t>Sydsverige totalt</t>
  </si>
  <si>
    <t>Västsverige totalt</t>
  </si>
  <si>
    <t>Östra Mellansverige totalt</t>
  </si>
  <si>
    <t>Övre Norrland totalt</t>
  </si>
  <si>
    <t>Intecknade EU-medel</t>
  </si>
  <si>
    <t>Intecknad medfinan-siering via anslag</t>
  </si>
  <si>
    <t>Intecknad medfinan-siering från projektet</t>
  </si>
  <si>
    <t>2.2****</t>
  </si>
  <si>
    <t>Andel av ram</t>
  </si>
  <si>
    <t>Godkänt EU-stöd</t>
  </si>
  <si>
    <t>Godkänd medfinan-siering från anslag</t>
  </si>
  <si>
    <t>Godkänd medfinan-siering från projekt</t>
  </si>
  <si>
    <t>Godkänt stöd totalt**</t>
  </si>
  <si>
    <t>Godkänt stöd totalt</t>
  </si>
  <si>
    <t>** I Antal projket ingår pågående, avslutade, avbrutna och delvis hävda projekt.</t>
  </si>
  <si>
    <t>Antal projekt**</t>
  </si>
  <si>
    <t>Planerat antal kvinnor i beviljade projekt****</t>
  </si>
  <si>
    <t>**** I det planerade antalet deltagare ingår planerat antal deltagare i pågående projekt samt redovisade i avslutade, avbrutna och hävda.</t>
  </si>
  <si>
    <t>Planerat antal män i beviljade projekt****</t>
  </si>
  <si>
    <t>Totalt planerat i beviljade projekt****</t>
  </si>
  <si>
    <t>Finansiella uppgifter per 2017-11-10</t>
  </si>
  <si>
    <t>Redovisade deltagare tom. 2017-09-15. Planerade deltagare per 2017-11-10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</si>
</sst>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.5"/>
      <name val="Verdana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 wrapText="1"/>
    </xf>
    <xf numFmtId="3" fontId="5" fillId="0" borderId="1" xfId="1" applyNumberFormat="1" applyFont="1" applyFill="1" applyBorder="1" applyAlignment="1">
      <alignment wrapText="1"/>
    </xf>
    <xf numFmtId="9" fontId="5" fillId="0" borderId="1" xfId="1" applyFont="1" applyBorder="1" applyAlignment="1">
      <alignment horizontal="right" wrapText="1"/>
    </xf>
    <xf numFmtId="0" fontId="0" fillId="2" borderId="1" xfId="0" applyFill="1" applyBorder="1" applyAlignment="1">
      <alignment horizontal="right" wrapText="1"/>
    </xf>
    <xf numFmtId="3" fontId="0" fillId="2" borderId="1" xfId="0" applyNumberFormat="1" applyFill="1" applyBorder="1" applyAlignment="1">
      <alignment wrapText="1"/>
    </xf>
    <xf numFmtId="3" fontId="5" fillId="0" borderId="1" xfId="1" applyNumberFormat="1" applyFont="1" applyBorder="1" applyAlignment="1">
      <alignment wrapText="1"/>
    </xf>
    <xf numFmtId="3" fontId="5" fillId="2" borderId="1" xfId="1" applyNumberFormat="1" applyFont="1" applyFill="1" applyBorder="1" applyAlignment="1">
      <alignment wrapText="1"/>
    </xf>
    <xf numFmtId="3" fontId="0" fillId="0" borderId="1" xfId="0" applyNumberFormat="1" applyFill="1" applyBorder="1" applyAlignment="1">
      <alignment wrapText="1"/>
    </xf>
    <xf numFmtId="9" fontId="5" fillId="2" borderId="1" xfId="1" applyFont="1" applyFill="1" applyBorder="1" applyAlignment="1">
      <alignment horizontal="right" wrapText="1"/>
    </xf>
    <xf numFmtId="0" fontId="0" fillId="0" borderId="2" xfId="0" applyBorder="1" applyAlignment="1">
      <alignment wrapText="1"/>
    </xf>
    <xf numFmtId="0" fontId="6" fillId="0" borderId="0" xfId="0" applyFont="1" applyAlignment="1"/>
    <xf numFmtId="0" fontId="7" fillId="0" borderId="1" xfId="0" applyFont="1" applyFill="1" applyBorder="1"/>
    <xf numFmtId="3" fontId="7" fillId="0" borderId="1" xfId="0" applyNumberFormat="1" applyFont="1" applyFill="1" applyBorder="1"/>
    <xf numFmtId="9" fontId="7" fillId="2" borderId="1" xfId="1" applyFont="1" applyFill="1" applyBorder="1"/>
    <xf numFmtId="9" fontId="7" fillId="0" borderId="1" xfId="1" applyFont="1" applyFill="1" applyBorder="1"/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9" fontId="0" fillId="0" borderId="0" xfId="1" applyFont="1"/>
    <xf numFmtId="0" fontId="6" fillId="3" borderId="3" xfId="0" applyFont="1" applyFill="1" applyBorder="1" applyAlignment="1">
      <alignment horizontal="left" wrapText="1"/>
    </xf>
    <xf numFmtId="9" fontId="6" fillId="3" borderId="4" xfId="1" applyFont="1" applyFill="1" applyBorder="1" applyAlignment="1">
      <alignment horizontal="right" wrapText="1"/>
    </xf>
    <xf numFmtId="0" fontId="3" fillId="0" borderId="1" xfId="0" applyFont="1" applyBorder="1" applyAlignment="1">
      <alignment wrapText="1"/>
    </xf>
    <xf numFmtId="3" fontId="2" fillId="0" borderId="1" xfId="1" applyNumberFormat="1" applyFont="1" applyFill="1" applyBorder="1" applyAlignment="1">
      <alignment wrapText="1"/>
    </xf>
    <xf numFmtId="3" fontId="0" fillId="0" borderId="0" xfId="0" applyNumberFormat="1" applyAlignment="1">
      <alignment wrapText="1"/>
    </xf>
    <xf numFmtId="9" fontId="4" fillId="0" borderId="0" xfId="1" applyFont="1" applyFill="1" applyBorder="1" applyAlignment="1">
      <alignment horizontal="left"/>
    </xf>
    <xf numFmtId="9" fontId="5" fillId="4" borderId="1" xfId="1" applyFont="1" applyFill="1" applyBorder="1" applyAlignment="1">
      <alignment horizontal="right" wrapText="1"/>
    </xf>
    <xf numFmtId="0" fontId="0" fillId="4" borderId="0" xfId="0" applyFill="1" applyAlignment="1">
      <alignment wrapText="1"/>
    </xf>
    <xf numFmtId="3" fontId="2" fillId="4" borderId="1" xfId="1" applyNumberFormat="1" applyFont="1" applyFill="1" applyBorder="1" applyAlignment="1">
      <alignment wrapText="1"/>
    </xf>
    <xf numFmtId="0" fontId="8" fillId="2" borderId="1" xfId="0" applyNumberFormat="1" applyFont="1" applyFill="1" applyBorder="1"/>
    <xf numFmtId="9" fontId="0" fillId="2" borderId="1" xfId="1" applyFont="1" applyFill="1" applyBorder="1" applyAlignment="1">
      <alignment horizontal="right" wrapText="1"/>
    </xf>
    <xf numFmtId="0" fontId="3" fillId="0" borderId="1" xfId="0" applyFont="1" applyBorder="1" applyAlignment="1" applyProtection="1">
      <alignment wrapText="1"/>
      <protection locked="0"/>
    </xf>
    <xf numFmtId="3" fontId="0" fillId="0" borderId="0" xfId="0" applyNumberFormat="1"/>
    <xf numFmtId="3" fontId="0" fillId="0" borderId="1" xfId="0" applyNumberFormat="1" applyBorder="1"/>
    <xf numFmtId="3" fontId="8" fillId="4" borderId="1" xfId="0" applyNumberFormat="1" applyFont="1" applyFill="1" applyBorder="1"/>
    <xf numFmtId="3" fontId="0" fillId="0" borderId="1" xfId="0" applyNumberFormat="1" applyFont="1" applyFill="1" applyBorder="1"/>
    <xf numFmtId="0" fontId="0" fillId="0" borderId="0" xfId="0" applyBorder="1" applyAlignment="1">
      <alignment wrapText="1"/>
    </xf>
    <xf numFmtId="9" fontId="0" fillId="0" borderId="1" xfId="0" applyNumberFormat="1" applyBorder="1"/>
    <xf numFmtId="3" fontId="0" fillId="0" borderId="6" xfId="0" applyNumberFormat="1" applyBorder="1"/>
    <xf numFmtId="9" fontId="7" fillId="0" borderId="5" xfId="1" applyFont="1" applyFill="1" applyBorder="1"/>
    <xf numFmtId="9" fontId="7" fillId="2" borderId="5" xfId="1" applyFont="1" applyFill="1" applyBorder="1"/>
    <xf numFmtId="3" fontId="0" fillId="0" borderId="7" xfId="0" applyNumberFormat="1" applyBorder="1"/>
    <xf numFmtId="9" fontId="0" fillId="0" borderId="8" xfId="0" applyNumberFormat="1" applyBorder="1"/>
    <xf numFmtId="9" fontId="7" fillId="2" borderId="8" xfId="1" applyFont="1" applyFill="1" applyBorder="1"/>
    <xf numFmtId="3" fontId="0" fillId="0" borderId="8" xfId="0" applyNumberFormat="1" applyBorder="1"/>
    <xf numFmtId="3" fontId="7" fillId="0" borderId="8" xfId="0" applyNumberFormat="1" applyFont="1" applyFill="1" applyBorder="1"/>
    <xf numFmtId="9" fontId="7" fillId="0" borderId="9" xfId="1" applyFont="1" applyFill="1" applyBorder="1"/>
    <xf numFmtId="0" fontId="7" fillId="0" borderId="3" xfId="0" applyFont="1" applyFill="1" applyBorder="1"/>
    <xf numFmtId="3" fontId="7" fillId="0" borderId="6" xfId="0" applyNumberFormat="1" applyFont="1" applyFill="1" applyBorder="1"/>
    <xf numFmtId="3" fontId="7" fillId="0" borderId="7" xfId="0" applyNumberFormat="1" applyFont="1" applyFill="1" applyBorder="1"/>
    <xf numFmtId="9" fontId="7" fillId="0" borderId="8" xfId="1" applyFont="1" applyFill="1" applyBorder="1"/>
    <xf numFmtId="0" fontId="3" fillId="5" borderId="10" xfId="0" applyFont="1" applyFill="1" applyBorder="1" applyAlignment="1">
      <alignment horizontal="center" wrapText="1"/>
    </xf>
    <xf numFmtId="0" fontId="0" fillId="5" borderId="11" xfId="0" applyFill="1" applyBorder="1" applyAlignment="1">
      <alignment horizontal="center" wrapText="1"/>
    </xf>
    <xf numFmtId="0" fontId="3" fillId="5" borderId="11" xfId="0" applyFont="1" applyFill="1" applyBorder="1" applyAlignment="1">
      <alignment horizontal="center" wrapText="1"/>
    </xf>
    <xf numFmtId="0" fontId="0" fillId="5" borderId="12" xfId="0" applyFill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0" fillId="5" borderId="13" xfId="0" applyFill="1" applyBorder="1" applyAlignment="1">
      <alignment horizontal="center" wrapText="1"/>
    </xf>
    <xf numFmtId="3" fontId="7" fillId="0" borderId="14" xfId="0" applyNumberFormat="1" applyFont="1" applyFill="1" applyBorder="1"/>
    <xf numFmtId="0" fontId="7" fillId="0" borderId="14" xfId="0" applyFont="1" applyFill="1" applyBorder="1"/>
    <xf numFmtId="3" fontId="0" fillId="0" borderId="14" xfId="0" applyNumberFormat="1" applyFont="1" applyFill="1" applyBorder="1"/>
    <xf numFmtId="0" fontId="7" fillId="0" borderId="15" xfId="0" applyFont="1" applyFill="1" applyBorder="1"/>
    <xf numFmtId="0" fontId="3" fillId="6" borderId="10" xfId="0" applyFont="1" applyFill="1" applyBorder="1" applyAlignment="1">
      <alignment horizontal="center" wrapText="1"/>
    </xf>
    <xf numFmtId="0" fontId="3" fillId="6" borderId="11" xfId="0" applyFont="1" applyFill="1" applyBorder="1" applyAlignment="1">
      <alignment horizontal="center" wrapText="1"/>
    </xf>
    <xf numFmtId="0" fontId="3" fillId="6" borderId="12" xfId="0" applyFont="1" applyFill="1" applyBorder="1" applyAlignment="1">
      <alignment horizontal="center" wrapText="1"/>
    </xf>
    <xf numFmtId="0" fontId="7" fillId="0" borderId="16" xfId="0" applyFont="1" applyFill="1" applyBorder="1"/>
    <xf numFmtId="0" fontId="0" fillId="0" borderId="3" xfId="0" applyBorder="1" applyAlignment="1">
      <alignment wrapText="1"/>
    </xf>
    <xf numFmtId="0" fontId="0" fillId="0" borderId="13" xfId="0" applyBorder="1" applyAlignment="1" applyProtection="1">
      <alignment wrapText="1"/>
      <protection locked="0"/>
    </xf>
    <xf numFmtId="0" fontId="0" fillId="0" borderId="14" xfId="0" applyBorder="1" applyAlignment="1">
      <alignment horizontal="right" wrapText="1"/>
    </xf>
    <xf numFmtId="0" fontId="0" fillId="0" borderId="15" xfId="0" applyBorder="1" applyAlignment="1">
      <alignment horizontal="right" wrapText="1"/>
    </xf>
    <xf numFmtId="0" fontId="0" fillId="6" borderId="10" xfId="0" applyFill="1" applyBorder="1" applyAlignment="1" applyProtection="1">
      <alignment wrapText="1"/>
      <protection locked="0"/>
    </xf>
    <xf numFmtId="0" fontId="0" fillId="6" borderId="11" xfId="0" applyFill="1" applyBorder="1" applyAlignment="1" applyProtection="1">
      <alignment wrapText="1"/>
      <protection locked="0"/>
    </xf>
    <xf numFmtId="0" fontId="0" fillId="6" borderId="12" xfId="0" applyFill="1" applyBorder="1" applyAlignment="1" applyProtection="1">
      <alignment wrapText="1"/>
      <protection locked="0"/>
    </xf>
    <xf numFmtId="9" fontId="5" fillId="0" borderId="5" xfId="1" applyFont="1" applyBorder="1" applyAlignment="1">
      <alignment horizontal="right" wrapText="1"/>
    </xf>
    <xf numFmtId="3" fontId="2" fillId="0" borderId="6" xfId="1" applyNumberFormat="1" applyFont="1" applyFill="1" applyBorder="1" applyAlignment="1">
      <alignment wrapText="1"/>
    </xf>
    <xf numFmtId="3" fontId="5" fillId="2" borderId="6" xfId="1" applyNumberFormat="1" applyFont="1" applyFill="1" applyBorder="1" applyAlignment="1">
      <alignment wrapText="1"/>
    </xf>
    <xf numFmtId="3" fontId="5" fillId="0" borderId="6" xfId="1" applyNumberFormat="1" applyFont="1" applyFill="1" applyBorder="1" applyAlignment="1">
      <alignment wrapText="1"/>
    </xf>
    <xf numFmtId="3" fontId="5" fillId="0" borderId="7" xfId="1" applyNumberFormat="1" applyFont="1" applyFill="1" applyBorder="1" applyAlignment="1">
      <alignment wrapText="1"/>
    </xf>
    <xf numFmtId="3" fontId="5" fillId="0" borderId="8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9" fontId="5" fillId="0" borderId="9" xfId="1" applyFont="1" applyBorder="1" applyAlignment="1">
      <alignment horizontal="right" wrapText="1"/>
    </xf>
    <xf numFmtId="0" fontId="0" fillId="5" borderId="10" xfId="0" applyFill="1" applyBorder="1" applyAlignment="1" applyProtection="1">
      <alignment wrapText="1"/>
      <protection locked="0"/>
    </xf>
    <xf numFmtId="0" fontId="0" fillId="5" borderId="11" xfId="0" applyFill="1" applyBorder="1" applyAlignment="1" applyProtection="1">
      <alignment wrapText="1"/>
      <protection locked="0"/>
    </xf>
    <xf numFmtId="0" fontId="0" fillId="5" borderId="12" xfId="0" applyFill="1" applyBorder="1" applyAlignment="1" applyProtection="1">
      <alignment wrapText="1"/>
      <protection locked="0"/>
    </xf>
    <xf numFmtId="0" fontId="8" fillId="2" borderId="6" xfId="0" applyNumberFormat="1" applyFont="1" applyFill="1" applyBorder="1"/>
    <xf numFmtId="3" fontId="5" fillId="0" borderId="5" xfId="1" applyNumberFormat="1" applyFont="1" applyBorder="1" applyAlignment="1">
      <alignment wrapText="1"/>
    </xf>
    <xf numFmtId="0" fontId="0" fillId="2" borderId="6" xfId="0" applyFill="1" applyBorder="1" applyAlignment="1">
      <alignment horizontal="right" wrapText="1"/>
    </xf>
    <xf numFmtId="3" fontId="2" fillId="4" borderId="6" xfId="1" applyNumberFormat="1" applyFont="1" applyFill="1" applyBorder="1" applyAlignment="1">
      <alignment wrapText="1"/>
    </xf>
    <xf numFmtId="3" fontId="5" fillId="0" borderId="5" xfId="1" applyNumberFormat="1" applyFont="1" applyFill="1" applyBorder="1" applyAlignment="1">
      <alignment wrapText="1"/>
    </xf>
    <xf numFmtId="3" fontId="0" fillId="0" borderId="5" xfId="0" applyNumberFormat="1" applyFill="1" applyBorder="1" applyAlignment="1">
      <alignment wrapText="1"/>
    </xf>
    <xf numFmtId="3" fontId="8" fillId="4" borderId="6" xfId="0" applyNumberFormat="1" applyFont="1" applyFill="1" applyBorder="1"/>
    <xf numFmtId="3" fontId="8" fillId="4" borderId="7" xfId="0" applyNumberFormat="1" applyFont="1" applyFill="1" applyBorder="1"/>
    <xf numFmtId="3" fontId="8" fillId="4" borderId="8" xfId="0" applyNumberFormat="1" applyFont="1" applyFill="1" applyBorder="1"/>
    <xf numFmtId="3" fontId="2" fillId="4" borderId="8" xfId="1" applyNumberFormat="1" applyFont="1" applyFill="1" applyBorder="1" applyAlignment="1">
      <alignment wrapText="1"/>
    </xf>
    <xf numFmtId="9" fontId="5" fillId="4" borderId="8" xfId="1" applyFont="1" applyFill="1" applyBorder="1" applyAlignment="1">
      <alignment horizontal="right" wrapText="1"/>
    </xf>
    <xf numFmtId="3" fontId="5" fillId="0" borderId="8" xfId="1" applyNumberFormat="1" applyFont="1" applyBorder="1" applyAlignment="1">
      <alignment wrapText="1"/>
    </xf>
    <xf numFmtId="3" fontId="5" fillId="0" borderId="9" xfId="1" applyNumberFormat="1" applyFont="1" applyBorder="1" applyAlignment="1">
      <alignment wrapText="1"/>
    </xf>
  </cellXfs>
  <cellStyles count="4">
    <cellStyle name="Normal" xfId="0" builtinId="0"/>
    <cellStyle name="Normal 2" xfId="2" xr:uid="{00000000-0005-0000-0000-000001000000}"/>
    <cellStyle name="Procent" xfId="1" builtinId="5"/>
    <cellStyle name="Procent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CDD3DE"/>
      <rgbColor rgb="00FF99CC"/>
      <rgbColor rgb="00003772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CED3DE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R43"/>
  <sheetViews>
    <sheetView tabSelected="1" zoomScaleNormal="100" workbookViewId="0">
      <selection activeCell="N3" sqref="N3"/>
    </sheetView>
  </sheetViews>
  <sheetFormatPr defaultColWidth="7.1796875" defaultRowHeight="13" customHeight="1" x14ac:dyDescent="0.25"/>
  <cols>
    <col min="1" max="1" width="28" style="1" customWidth="1"/>
    <col min="2" max="2" width="8.08984375" style="1" customWidth="1"/>
    <col min="3" max="3" width="10" style="1" customWidth="1"/>
    <col min="4" max="4" width="9.26953125" style="1" customWidth="1"/>
    <col min="5" max="5" width="10" style="1" customWidth="1"/>
    <col min="6" max="6" width="9.26953125" style="1" customWidth="1"/>
    <col min="7" max="7" width="12.453125" style="1" customWidth="1"/>
    <col min="8" max="8" width="10.81640625" style="1" customWidth="1"/>
    <col min="9" max="9" width="11.26953125" style="1" customWidth="1"/>
    <col min="10" max="11" width="9.26953125" style="1" customWidth="1"/>
    <col min="12" max="12" width="9.81640625" style="1" customWidth="1"/>
    <col min="13" max="14" width="9.26953125" style="1" customWidth="1"/>
    <col min="15" max="15" width="9.90625" style="1" customWidth="1"/>
    <col min="16" max="16" width="7.1796875" style="1"/>
    <col min="17" max="17" width="8.26953125" style="1" customWidth="1"/>
    <col min="18" max="16384" width="7.1796875" style="1"/>
  </cols>
  <sheetData>
    <row r="1" spans="1:18" ht="50" x14ac:dyDescent="0.25">
      <c r="A1" s="34" t="s">
        <v>69</v>
      </c>
      <c r="B1" s="69" t="s">
        <v>1</v>
      </c>
      <c r="C1" s="72" t="s">
        <v>2</v>
      </c>
      <c r="D1" s="73" t="s">
        <v>3</v>
      </c>
      <c r="E1" s="73" t="s">
        <v>4</v>
      </c>
      <c r="F1" s="74" t="s">
        <v>5</v>
      </c>
      <c r="G1" s="83" t="s">
        <v>64</v>
      </c>
      <c r="H1" s="84" t="s">
        <v>66</v>
      </c>
      <c r="I1" s="84" t="s">
        <v>67</v>
      </c>
      <c r="J1" s="84" t="s">
        <v>9</v>
      </c>
      <c r="K1" s="84" t="s">
        <v>10</v>
      </c>
      <c r="L1" s="85" t="s">
        <v>11</v>
      </c>
    </row>
    <row r="2" spans="1:18" ht="26" x14ac:dyDescent="0.35">
      <c r="A2" s="68" t="s">
        <v>12</v>
      </c>
      <c r="B2" s="70" t="s">
        <v>13</v>
      </c>
      <c r="C2" s="41">
        <v>21643</v>
      </c>
      <c r="D2" s="36">
        <v>10055</v>
      </c>
      <c r="E2" s="26">
        <v>31698</v>
      </c>
      <c r="F2" s="75">
        <v>0.16683157894736847</v>
      </c>
      <c r="G2" s="86"/>
      <c r="H2" s="32"/>
      <c r="I2" s="8"/>
      <c r="J2" s="33"/>
      <c r="K2" s="9"/>
      <c r="L2" s="87">
        <v>189999.99999999994</v>
      </c>
    </row>
    <row r="3" spans="1:18" ht="14.5" x14ac:dyDescent="0.35">
      <c r="A3" s="68" t="s">
        <v>14</v>
      </c>
      <c r="B3" s="70" t="s">
        <v>13</v>
      </c>
      <c r="C3" s="41">
        <v>18</v>
      </c>
      <c r="D3" s="36">
        <v>6</v>
      </c>
      <c r="E3" s="26">
        <v>24</v>
      </c>
      <c r="F3" s="75">
        <v>4.7999999999999996E-3</v>
      </c>
      <c r="G3" s="88"/>
      <c r="H3" s="8"/>
      <c r="I3" s="8"/>
      <c r="J3" s="8"/>
      <c r="K3" s="11"/>
      <c r="L3" s="87">
        <v>5000</v>
      </c>
    </row>
    <row r="4" spans="1:18" ht="14.5" x14ac:dyDescent="0.35">
      <c r="A4" s="68" t="s">
        <v>15</v>
      </c>
      <c r="B4" s="70" t="s">
        <v>16</v>
      </c>
      <c r="C4" s="76">
        <v>21661</v>
      </c>
      <c r="D4" s="26">
        <v>10061</v>
      </c>
      <c r="E4" s="26">
        <v>31722</v>
      </c>
      <c r="F4" s="75">
        <v>0.39652500000000024</v>
      </c>
      <c r="G4" s="89">
        <v>75594</v>
      </c>
      <c r="H4" s="31">
        <v>35596</v>
      </c>
      <c r="I4" s="31">
        <v>111190</v>
      </c>
      <c r="J4" s="29">
        <v>1.3898750000000009</v>
      </c>
      <c r="K4" s="12">
        <v>79999.999999999956</v>
      </c>
      <c r="L4" s="90">
        <v>195000</v>
      </c>
    </row>
    <row r="5" spans="1:18" ht="14.5" x14ac:dyDescent="0.35">
      <c r="A5" s="68" t="s">
        <v>17</v>
      </c>
      <c r="B5" s="70" t="s">
        <v>18</v>
      </c>
      <c r="C5" s="77"/>
      <c r="D5" s="11"/>
      <c r="E5" s="6">
        <v>30</v>
      </c>
      <c r="F5" s="75">
        <v>0.6</v>
      </c>
      <c r="G5" s="88"/>
      <c r="H5" s="8"/>
      <c r="I5" s="8"/>
      <c r="J5" s="13"/>
      <c r="K5" s="9"/>
      <c r="L5" s="91">
        <v>50</v>
      </c>
    </row>
    <row r="6" spans="1:18" ht="14.5" x14ac:dyDescent="0.35">
      <c r="A6" s="58" t="s">
        <v>35</v>
      </c>
      <c r="B6" s="70" t="s">
        <v>19</v>
      </c>
      <c r="C6" s="78">
        <v>2151</v>
      </c>
      <c r="D6" s="6">
        <v>2561</v>
      </c>
      <c r="E6" s="26">
        <v>4712</v>
      </c>
      <c r="F6" s="75">
        <v>0.15706666666666683</v>
      </c>
      <c r="G6" s="92">
        <v>12084</v>
      </c>
      <c r="H6" s="37">
        <v>13638</v>
      </c>
      <c r="I6" s="31">
        <v>25722.157066666667</v>
      </c>
      <c r="J6" s="29">
        <v>0.85740523555555648</v>
      </c>
      <c r="K6" s="9"/>
      <c r="L6" s="87">
        <v>29999.999999999967</v>
      </c>
    </row>
    <row r="7" spans="1:18" ht="14.5" x14ac:dyDescent="0.35">
      <c r="A7" s="58" t="s">
        <v>35</v>
      </c>
      <c r="B7" s="70" t="s">
        <v>20</v>
      </c>
      <c r="C7" s="78">
        <v>4854</v>
      </c>
      <c r="D7" s="6">
        <v>8258</v>
      </c>
      <c r="E7" s="26">
        <v>13112</v>
      </c>
      <c r="F7" s="75">
        <v>0.32780000000000037</v>
      </c>
      <c r="G7" s="92">
        <v>12136</v>
      </c>
      <c r="H7" s="37">
        <v>14112</v>
      </c>
      <c r="I7" s="31">
        <v>26248</v>
      </c>
      <c r="J7" s="29">
        <v>0.65620000000000067</v>
      </c>
      <c r="K7" s="9"/>
      <c r="L7" s="87">
        <v>39999.999999999956</v>
      </c>
    </row>
    <row r="8" spans="1:18" ht="14.5" x14ac:dyDescent="0.35">
      <c r="A8" s="58" t="s">
        <v>35</v>
      </c>
      <c r="B8" s="70" t="s">
        <v>21</v>
      </c>
      <c r="C8" s="78">
        <v>2674</v>
      </c>
      <c r="D8" s="6">
        <v>2249</v>
      </c>
      <c r="E8" s="26">
        <v>4923</v>
      </c>
      <c r="F8" s="75">
        <v>0.24615000000000026</v>
      </c>
      <c r="G8" s="92">
        <v>8854</v>
      </c>
      <c r="H8" s="37">
        <v>7647</v>
      </c>
      <c r="I8" s="31">
        <v>16501</v>
      </c>
      <c r="J8" s="29">
        <v>0.82505000000000095</v>
      </c>
      <c r="K8" s="11"/>
      <c r="L8" s="87">
        <v>19999.999999999978</v>
      </c>
    </row>
    <row r="9" spans="1:18" ht="14.5" x14ac:dyDescent="0.35">
      <c r="A9" s="68" t="s">
        <v>22</v>
      </c>
      <c r="B9" s="70" t="s">
        <v>16</v>
      </c>
      <c r="C9" s="76">
        <v>9679</v>
      </c>
      <c r="D9" s="26">
        <v>13068</v>
      </c>
      <c r="E9" s="26">
        <v>22747</v>
      </c>
      <c r="F9" s="75">
        <v>0.64991428571428556</v>
      </c>
      <c r="G9" s="89">
        <v>33074</v>
      </c>
      <c r="H9" s="31">
        <v>35397</v>
      </c>
      <c r="I9" s="31">
        <v>68471.157066666667</v>
      </c>
      <c r="J9" s="29">
        <v>1.9563187733333329</v>
      </c>
      <c r="K9" s="6">
        <v>35000.000000000007</v>
      </c>
      <c r="L9" s="90">
        <v>90000</v>
      </c>
    </row>
    <row r="10" spans="1:18" ht="15" thickBot="1" x14ac:dyDescent="0.4">
      <c r="A10" s="68" t="s">
        <v>14</v>
      </c>
      <c r="B10" s="71" t="s">
        <v>23</v>
      </c>
      <c r="C10" s="79">
        <v>8600</v>
      </c>
      <c r="D10" s="80">
        <v>12814</v>
      </c>
      <c r="E10" s="81">
        <v>21414</v>
      </c>
      <c r="F10" s="82">
        <v>1.0707</v>
      </c>
      <c r="G10" s="93">
        <v>13040</v>
      </c>
      <c r="H10" s="94">
        <v>14704</v>
      </c>
      <c r="I10" s="95">
        <v>27744</v>
      </c>
      <c r="J10" s="96">
        <v>1.3872</v>
      </c>
      <c r="K10" s="97">
        <v>20000</v>
      </c>
      <c r="L10" s="98">
        <v>20000</v>
      </c>
    </row>
    <row r="11" spans="1:18" ht="13" customHeight="1" x14ac:dyDescent="0.3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39"/>
    </row>
    <row r="12" spans="1:18" ht="13" customHeight="1" x14ac:dyDescent="0.3">
      <c r="A12" s="15" t="s">
        <v>24</v>
      </c>
      <c r="B12" s="2"/>
      <c r="C12" s="2"/>
      <c r="D12" s="2"/>
      <c r="E12" s="2"/>
      <c r="F12" s="2"/>
      <c r="G12" s="2"/>
      <c r="H12" s="2"/>
      <c r="I12" s="27"/>
      <c r="J12" s="2"/>
      <c r="K12" s="2"/>
      <c r="L12" s="2"/>
    </row>
    <row r="13" spans="1:18" ht="13" customHeight="1" x14ac:dyDescent="0.3">
      <c r="A13" s="15" t="s">
        <v>36</v>
      </c>
    </row>
    <row r="14" spans="1:18" ht="13" customHeight="1" x14ac:dyDescent="0.3">
      <c r="A14" s="15" t="s">
        <v>65</v>
      </c>
    </row>
    <row r="15" spans="1:18" ht="5.25" customHeight="1" thickBot="1" x14ac:dyDescent="0.3"/>
    <row r="16" spans="1:18" ht="63.75" customHeight="1" x14ac:dyDescent="0.25">
      <c r="A16" s="58" t="s">
        <v>68</v>
      </c>
      <c r="B16" s="59" t="s">
        <v>63</v>
      </c>
      <c r="C16" s="54" t="s">
        <v>52</v>
      </c>
      <c r="D16" s="55" t="s">
        <v>27</v>
      </c>
      <c r="E16" s="56" t="s">
        <v>53</v>
      </c>
      <c r="F16" s="55" t="s">
        <v>27</v>
      </c>
      <c r="G16" s="56" t="s">
        <v>54</v>
      </c>
      <c r="H16" s="55" t="s">
        <v>27</v>
      </c>
      <c r="I16" s="55" t="s">
        <v>40</v>
      </c>
      <c r="J16" s="57" t="s">
        <v>39</v>
      </c>
      <c r="K16" s="64" t="s">
        <v>57</v>
      </c>
      <c r="L16" s="65" t="s">
        <v>56</v>
      </c>
      <c r="M16" s="65" t="s">
        <v>58</v>
      </c>
      <c r="N16" s="65" t="s">
        <v>56</v>
      </c>
      <c r="O16" s="65" t="s">
        <v>59</v>
      </c>
      <c r="P16" s="65" t="s">
        <v>56</v>
      </c>
      <c r="Q16" s="65" t="s">
        <v>61</v>
      </c>
      <c r="R16" s="66" t="s">
        <v>38</v>
      </c>
    </row>
    <row r="17" spans="1:18" ht="13" customHeight="1" x14ac:dyDescent="0.35">
      <c r="A17" s="50" t="s">
        <v>16</v>
      </c>
      <c r="B17" s="60">
        <v>332</v>
      </c>
      <c r="C17" s="51">
        <v>3431.4545560799997</v>
      </c>
      <c r="D17" s="19">
        <v>0.55686870145965905</v>
      </c>
      <c r="E17" s="17">
        <v>661.50099091999994</v>
      </c>
      <c r="F17" s="19">
        <v>0.47588869539068496</v>
      </c>
      <c r="G17" s="17">
        <v>2623.1692309999999</v>
      </c>
      <c r="H17" s="19">
        <v>0.5959727619247206</v>
      </c>
      <c r="I17" s="17">
        <v>6716.1247779999994</v>
      </c>
      <c r="J17" s="42">
        <v>0.5618505839672373</v>
      </c>
      <c r="K17" s="41">
        <v>1140.38104692</v>
      </c>
      <c r="L17" s="40">
        <v>0.18506510938410978</v>
      </c>
      <c r="M17" s="36">
        <v>165.26817507999999</v>
      </c>
      <c r="N17" s="40">
        <v>0.1188951449929606</v>
      </c>
      <c r="O17" s="36">
        <v>836.72475099999997</v>
      </c>
      <c r="P17" s="40">
        <v>0.19010026304484515</v>
      </c>
      <c r="Q17" s="17">
        <v>2142.3739730000002</v>
      </c>
      <c r="R17" s="42">
        <v>0.17922449442112798</v>
      </c>
    </row>
    <row r="18" spans="1:18" ht="13" customHeight="1" x14ac:dyDescent="0.35">
      <c r="A18" s="50" t="s">
        <v>13</v>
      </c>
      <c r="B18" s="61">
        <v>103</v>
      </c>
      <c r="C18" s="51">
        <v>719.14149642000007</v>
      </c>
      <c r="D18" s="18"/>
      <c r="E18" s="17">
        <v>259.28099457999997</v>
      </c>
      <c r="F18" s="18"/>
      <c r="G18" s="17">
        <v>425.71547099999998</v>
      </c>
      <c r="H18" s="18"/>
      <c r="I18" s="17">
        <v>1404.137962</v>
      </c>
      <c r="J18" s="43"/>
      <c r="K18" s="41">
        <v>157.0789833</v>
      </c>
      <c r="L18" s="18"/>
      <c r="M18" s="36">
        <v>64.703277700000001</v>
      </c>
      <c r="N18" s="18"/>
      <c r="O18" s="36">
        <v>81.172864000000004</v>
      </c>
      <c r="P18" s="18"/>
      <c r="Q18" s="17">
        <v>302.95512500000001</v>
      </c>
      <c r="R18" s="43"/>
    </row>
    <row r="19" spans="1:18" ht="13" customHeight="1" x14ac:dyDescent="0.35">
      <c r="A19" s="50" t="s">
        <v>18</v>
      </c>
      <c r="B19" s="61">
        <v>30</v>
      </c>
      <c r="C19" s="51">
        <v>63.198022209999998</v>
      </c>
      <c r="D19" s="18"/>
      <c r="E19" s="17">
        <v>60.036355790000002</v>
      </c>
      <c r="F19" s="18"/>
      <c r="G19" s="17">
        <v>11.302675000000001</v>
      </c>
      <c r="H19" s="18"/>
      <c r="I19" s="17">
        <v>134.53705299999999</v>
      </c>
      <c r="J19" s="43"/>
      <c r="K19" s="41">
        <v>20.64943749</v>
      </c>
      <c r="L19" s="18"/>
      <c r="M19" s="36">
        <v>17.391084509999999</v>
      </c>
      <c r="N19" s="18"/>
      <c r="O19" s="36">
        <v>5.3207040000000001</v>
      </c>
      <c r="P19" s="18"/>
      <c r="Q19" s="17">
        <v>43.361225999999995</v>
      </c>
      <c r="R19" s="43"/>
    </row>
    <row r="20" spans="1:18" ht="13" customHeight="1" x14ac:dyDescent="0.35">
      <c r="A20" s="50" t="s">
        <v>31</v>
      </c>
      <c r="B20" s="62">
        <v>133</v>
      </c>
      <c r="C20" s="51">
        <v>782.33951863000004</v>
      </c>
      <c r="D20" s="19">
        <v>0.48105517572198486</v>
      </c>
      <c r="E20" s="17">
        <v>319.31735036999999</v>
      </c>
      <c r="F20" s="19">
        <v>0.38286533940433087</v>
      </c>
      <c r="G20" s="17">
        <v>437.018146</v>
      </c>
      <c r="H20" s="19">
        <v>0.55159632322786678</v>
      </c>
      <c r="I20" s="17">
        <v>1538.6750149999998</v>
      </c>
      <c r="J20" s="42">
        <v>0.47306032872788906</v>
      </c>
      <c r="K20" s="41">
        <v>177.72842079</v>
      </c>
      <c r="L20" s="40">
        <v>0.10928398049435541</v>
      </c>
      <c r="M20" s="36">
        <v>82.09436221</v>
      </c>
      <c r="N20" s="40">
        <v>9.843212657969834E-2</v>
      </c>
      <c r="O20" s="36">
        <v>86.49356800000001</v>
      </c>
      <c r="P20" s="40">
        <v>0.10917060201811273</v>
      </c>
      <c r="Q20" s="17">
        <v>346.316351</v>
      </c>
      <c r="R20" s="42">
        <v>0.10647376817768309</v>
      </c>
    </row>
    <row r="21" spans="1:18" ht="13" customHeight="1" x14ac:dyDescent="0.35">
      <c r="A21" s="50" t="s">
        <v>19</v>
      </c>
      <c r="B21" s="61">
        <v>77</v>
      </c>
      <c r="C21" s="51">
        <v>777.91514473999996</v>
      </c>
      <c r="D21" s="18"/>
      <c r="E21" s="17">
        <v>37.96552526</v>
      </c>
      <c r="F21" s="18"/>
      <c r="G21" s="17">
        <v>845.87927400000001</v>
      </c>
      <c r="H21" s="18"/>
      <c r="I21" s="17">
        <v>1661.7599439999999</v>
      </c>
      <c r="J21" s="43"/>
      <c r="K21" s="41">
        <v>207.78199289</v>
      </c>
      <c r="L21" s="18"/>
      <c r="M21" s="36">
        <v>6.874013109999999</v>
      </c>
      <c r="N21" s="18"/>
      <c r="O21" s="36">
        <v>215.63780700000001</v>
      </c>
      <c r="P21" s="18"/>
      <c r="Q21" s="17">
        <v>430.293813</v>
      </c>
      <c r="R21" s="43"/>
    </row>
    <row r="22" spans="1:18" ht="13" customHeight="1" x14ac:dyDescent="0.35">
      <c r="A22" s="50" t="s">
        <v>20</v>
      </c>
      <c r="B22" s="61">
        <v>30</v>
      </c>
      <c r="C22" s="51">
        <v>484.75892465000004</v>
      </c>
      <c r="D22" s="18"/>
      <c r="E22" s="17">
        <v>132.78310435</v>
      </c>
      <c r="F22" s="18"/>
      <c r="G22" s="17">
        <v>431.62131199999999</v>
      </c>
      <c r="H22" s="18"/>
      <c r="I22" s="17">
        <v>1049.1633409999999</v>
      </c>
      <c r="J22" s="43"/>
      <c r="K22" s="41">
        <v>189.23610129000002</v>
      </c>
      <c r="L22" s="18"/>
      <c r="M22" s="36">
        <v>37.737710710000002</v>
      </c>
      <c r="N22" s="18"/>
      <c r="O22" s="36">
        <v>194.70860500000001</v>
      </c>
      <c r="P22" s="18"/>
      <c r="Q22" s="17">
        <v>421.68241699999999</v>
      </c>
      <c r="R22" s="43"/>
    </row>
    <row r="23" spans="1:18" ht="13" customHeight="1" x14ac:dyDescent="0.35">
      <c r="A23" s="50" t="s">
        <v>32</v>
      </c>
      <c r="B23" s="61">
        <v>107</v>
      </c>
      <c r="C23" s="51">
        <v>1262.6740693900001</v>
      </c>
      <c r="D23" s="19">
        <v>0.47535280419776971</v>
      </c>
      <c r="E23" s="17">
        <v>170.74862960999999</v>
      </c>
      <c r="F23" s="18"/>
      <c r="G23" s="17">
        <v>1277.5005860000001</v>
      </c>
      <c r="H23" s="18"/>
      <c r="I23" s="17">
        <v>2710.9232850000003</v>
      </c>
      <c r="J23" s="43"/>
      <c r="K23" s="41">
        <v>397.01809418000005</v>
      </c>
      <c r="L23" s="40">
        <v>0.14946348306407367</v>
      </c>
      <c r="M23" s="36">
        <v>44.611723820000002</v>
      </c>
      <c r="N23" s="18"/>
      <c r="O23" s="36">
        <v>410.34641199999999</v>
      </c>
      <c r="P23" s="18"/>
      <c r="Q23" s="17">
        <v>851.97622999999999</v>
      </c>
      <c r="R23" s="43"/>
    </row>
    <row r="24" spans="1:18" ht="13" customHeight="1" x14ac:dyDescent="0.35">
      <c r="A24" s="50" t="s">
        <v>21</v>
      </c>
      <c r="B24" s="61">
        <v>67</v>
      </c>
      <c r="C24" s="51">
        <v>601.70501105999995</v>
      </c>
      <c r="D24" s="19">
        <v>0.52854894721374712</v>
      </c>
      <c r="E24" s="17">
        <v>171.43501093999998</v>
      </c>
      <c r="F24" s="18"/>
      <c r="G24" s="17">
        <v>515.39180799999997</v>
      </c>
      <c r="H24" s="18"/>
      <c r="I24" s="17">
        <v>1288.5318299999999</v>
      </c>
      <c r="J24" s="43"/>
      <c r="K24" s="41">
        <v>157.85975295</v>
      </c>
      <c r="L24" s="40">
        <v>0.13866696254059399</v>
      </c>
      <c r="M24" s="36">
        <v>38.56208904999999</v>
      </c>
      <c r="N24" s="18"/>
      <c r="O24" s="36">
        <v>110.886065</v>
      </c>
      <c r="P24" s="18"/>
      <c r="Q24" s="17">
        <v>307.307907</v>
      </c>
      <c r="R24" s="43"/>
    </row>
    <row r="25" spans="1:18" ht="13" customHeight="1" x14ac:dyDescent="0.35">
      <c r="A25" s="50" t="s">
        <v>33</v>
      </c>
      <c r="B25" s="61">
        <v>174</v>
      </c>
      <c r="C25" s="51">
        <v>1864.3790804499999</v>
      </c>
      <c r="D25" s="19">
        <v>0.49131164710256292</v>
      </c>
      <c r="E25" s="17">
        <v>342.18364054999995</v>
      </c>
      <c r="F25" s="19">
        <v>0.61542381302235727</v>
      </c>
      <c r="G25" s="17">
        <v>1792.892394</v>
      </c>
      <c r="H25" s="19">
        <v>0.55358661590679037</v>
      </c>
      <c r="I25" s="17">
        <v>3999.4551149999998</v>
      </c>
      <c r="J25" s="42">
        <v>0.52697943799850466</v>
      </c>
      <c r="K25" s="41">
        <v>554.87784713000008</v>
      </c>
      <c r="L25" s="40">
        <v>0.14622452690702978</v>
      </c>
      <c r="M25" s="36">
        <v>83.173812869999992</v>
      </c>
      <c r="N25" s="40">
        <v>0.14958969101441871</v>
      </c>
      <c r="O25" s="36">
        <v>521.23247700000002</v>
      </c>
      <c r="P25" s="40">
        <v>0.16093956559176745</v>
      </c>
      <c r="Q25" s="17">
        <v>1159.2841370000001</v>
      </c>
      <c r="R25" s="42">
        <v>0.152750533617838</v>
      </c>
    </row>
    <row r="26" spans="1:18" ht="13" customHeight="1" thickBot="1" x14ac:dyDescent="0.4">
      <c r="A26" s="50" t="s">
        <v>23</v>
      </c>
      <c r="B26" s="63">
        <v>25</v>
      </c>
      <c r="C26" s="52">
        <v>784.73595699999998</v>
      </c>
      <c r="D26" s="53">
        <v>1.0589417828906231</v>
      </c>
      <c r="E26" s="46"/>
      <c r="F26" s="46"/>
      <c r="G26" s="48">
        <v>393.258691</v>
      </c>
      <c r="H26" s="53">
        <v>1.0613456811047404</v>
      </c>
      <c r="I26" s="48">
        <v>1177.9946479999999</v>
      </c>
      <c r="J26" s="49">
        <v>1.0597430822953287</v>
      </c>
      <c r="K26" s="44">
        <v>407.77477900000002</v>
      </c>
      <c r="L26" s="45">
        <v>0.55026120268895728</v>
      </c>
      <c r="M26" s="46"/>
      <c r="N26" s="46"/>
      <c r="O26" s="47">
        <v>228.998706</v>
      </c>
      <c r="P26" s="45">
        <v>0.61803284492871946</v>
      </c>
      <c r="Q26" s="48">
        <v>636.77348500000005</v>
      </c>
      <c r="R26" s="49">
        <v>0.57285175010221134</v>
      </c>
    </row>
    <row r="27" spans="1:18" ht="13" customHeight="1" x14ac:dyDescent="0.3">
      <c r="A27" s="15" t="s">
        <v>42</v>
      </c>
    </row>
    <row r="28" spans="1:18" ht="14.5" customHeight="1" x14ac:dyDescent="0.3">
      <c r="A28" s="15" t="s">
        <v>62</v>
      </c>
      <c r="C28" s="28"/>
    </row>
    <row r="29" spans="1:18" ht="43" customHeight="1" x14ac:dyDescent="0.3">
      <c r="A29" s="23" t="s">
        <v>34</v>
      </c>
      <c r="B29" s="24">
        <v>0.50100294293569492</v>
      </c>
    </row>
    <row r="33" spans="1:18" ht="37" customHeight="1" x14ac:dyDescent="0.25">
      <c r="A33" s="25" t="s">
        <v>41</v>
      </c>
      <c r="B33" s="20" t="s">
        <v>17</v>
      </c>
      <c r="C33" s="20" t="s">
        <v>26</v>
      </c>
      <c r="D33" s="20" t="s">
        <v>27</v>
      </c>
      <c r="E33" s="21" t="s">
        <v>29</v>
      </c>
      <c r="F33" s="20" t="s">
        <v>27</v>
      </c>
      <c r="G33" s="21" t="s">
        <v>30</v>
      </c>
      <c r="H33" s="20" t="s">
        <v>27</v>
      </c>
      <c r="I33" s="21" t="s">
        <v>40</v>
      </c>
      <c r="J33" s="21" t="s">
        <v>39</v>
      </c>
      <c r="K33" s="21" t="s">
        <v>57</v>
      </c>
      <c r="L33" s="21" t="s">
        <v>56</v>
      </c>
      <c r="M33" s="21" t="s">
        <v>58</v>
      </c>
      <c r="N33" s="21" t="s">
        <v>56</v>
      </c>
      <c r="O33" s="21" t="s">
        <v>59</v>
      </c>
      <c r="P33" s="21" t="s">
        <v>56</v>
      </c>
      <c r="Q33" s="21" t="s">
        <v>37</v>
      </c>
      <c r="R33" s="21" t="s">
        <v>38</v>
      </c>
    </row>
    <row r="34" spans="1:18" ht="13" customHeight="1" x14ac:dyDescent="0.35">
      <c r="A34" s="16" t="s">
        <v>16</v>
      </c>
      <c r="B34" s="17"/>
      <c r="C34" s="17"/>
      <c r="D34" s="19"/>
      <c r="E34" s="17">
        <f>E37+E42+E43</f>
        <v>0</v>
      </c>
      <c r="F34" s="19"/>
      <c r="G34" s="17"/>
      <c r="H34" s="19"/>
      <c r="I34" s="17">
        <f>I37+I42+I43</f>
        <v>0</v>
      </c>
      <c r="J34" s="19"/>
      <c r="K34" s="41">
        <f>K37+K42+K43</f>
        <v>0</v>
      </c>
      <c r="L34" s="40"/>
      <c r="M34" s="36">
        <f>M37+M42+M43</f>
        <v>0</v>
      </c>
      <c r="N34" s="40"/>
      <c r="O34" s="36">
        <f>O37+O42+O43</f>
        <v>0</v>
      </c>
      <c r="P34" s="40"/>
      <c r="Q34" s="17"/>
      <c r="R34" s="19"/>
    </row>
    <row r="35" spans="1:18" ht="13" customHeight="1" x14ac:dyDescent="0.35">
      <c r="A35" s="16" t="s">
        <v>13</v>
      </c>
      <c r="B35" s="16">
        <f>('ESF Nationellt'!B18+'Mellersta Norrland'!B18+'Norra Mellansverige'!B18+'Småland och Öarna'!B18+Stockholm!B18+Sydsverige!B18+Västsverige!B18+'Östra Mellansverige'!B18+'Övre Norrland'!B18)-B18</f>
        <v>0</v>
      </c>
      <c r="C35" s="16">
        <f>('ESF Nationellt'!C18+'Mellersta Norrland'!C18+'Norra Mellansverige'!C18+'Småland och Öarna'!C18+Stockholm!C18+Sydsverige!C18+Västsverige!C18+'Östra Mellansverige'!C18+'Övre Norrland'!C18)-C18</f>
        <v>0</v>
      </c>
      <c r="D35" s="18"/>
      <c r="E35" s="16">
        <f>('ESF Nationellt'!E18+'Mellersta Norrland'!E18+'Norra Mellansverige'!E18+'Småland och Öarna'!E18+Stockholm!E18+Sydsverige!E18+Västsverige!E18+'Östra Mellansverige'!E18+'Övre Norrland'!E18)-E18</f>
        <v>0</v>
      </c>
      <c r="F35" s="18"/>
      <c r="G35" s="17">
        <f>('ESF Nationellt'!G18+'Mellersta Norrland'!G18+'Norra Mellansverige'!G18+'Småland och Öarna'!G18+Stockholm!G18+Sydsverige!G18+Västsverige!G18+'Östra Mellansverige'!G18+'Övre Norrland'!G18)-G18</f>
        <v>0</v>
      </c>
      <c r="H35" s="18"/>
      <c r="I35" s="17">
        <f>C35+E35+G35</f>
        <v>0</v>
      </c>
      <c r="J35" s="18"/>
      <c r="K35" s="41">
        <f>('ESF Nationellt'!K18+'Mellersta Norrland'!K18+'Norra Mellansverige'!K18+'Småland och Öarna'!K18+Stockholm!K18+Sydsverige!K18+Västsverige!K18+'Östra Mellansverige'!K18+'Övre Norrland'!K18)-Totalt!K18</f>
        <v>0</v>
      </c>
      <c r="L35" s="18"/>
      <c r="M35" s="36">
        <f>('ESF Nationellt'!M18+'Mellersta Norrland'!M18+'Norra Mellansverige'!M18+'Småland och Öarna'!M18+Stockholm!M18+Sydsverige!M18+Västsverige!M18+'Östra Mellansverige'!M18+'Övre Norrland'!M18)-Totalt!M18</f>
        <v>0</v>
      </c>
      <c r="N35" s="18"/>
      <c r="O35" s="36">
        <f>('ESF Nationellt'!O18+'Mellersta Norrland'!O18+'Norra Mellansverige'!O18+'Småland och Öarna'!O18+Stockholm!O18+Sydsverige!O18+Västsverige!O18+'Östra Mellansverige'!O18+'Övre Norrland'!O18)-Totalt!O18</f>
        <v>0</v>
      </c>
      <c r="P35" s="18"/>
      <c r="Q35" s="17">
        <f>('ESF Nationellt'!Q18+'Mellersta Norrland'!Q18+'Norra Mellansverige'!Q18+'Småland och Öarna'!Q18+Stockholm!Q18+Sydsverige!Q18+Västsverige!Q18+'Östra Mellansverige'!Q18+'Övre Norrland'!Q18)-Totalt!Q18</f>
        <v>0</v>
      </c>
      <c r="R35" s="18"/>
    </row>
    <row r="36" spans="1:18" ht="13" customHeight="1" x14ac:dyDescent="0.35">
      <c r="A36" s="16" t="s">
        <v>18</v>
      </c>
      <c r="B36" s="16">
        <f>('ESF Nationellt'!B19+'Mellersta Norrland'!B19+'Norra Mellansverige'!B19+'Småland och Öarna'!B19+Stockholm!B19+Sydsverige!B19+Västsverige!B19+'Östra Mellansverige'!B19+'Övre Norrland'!B19)-B19</f>
        <v>0</v>
      </c>
      <c r="C36" s="16">
        <f>('ESF Nationellt'!C19+'Mellersta Norrland'!C19+'Norra Mellansverige'!C19+'Småland och Öarna'!C19+Stockholm!C19+Sydsverige!C19+Västsverige!C19+'Östra Mellansverige'!C19+'Övre Norrland'!C19)-C19</f>
        <v>0</v>
      </c>
      <c r="D36" s="18"/>
      <c r="E36" s="16">
        <f>('ESF Nationellt'!E19+'Mellersta Norrland'!E19+'Norra Mellansverige'!E19+'Småland och Öarna'!E19+Stockholm!E19+Sydsverige!E19+Västsverige!E19+'Östra Mellansverige'!E19+'Övre Norrland'!E19)-E19</f>
        <v>0</v>
      </c>
      <c r="F36" s="18"/>
      <c r="G36" s="17">
        <f>('ESF Nationellt'!G19+'Mellersta Norrland'!G19+'Norra Mellansverige'!G19+'Småland och Öarna'!G19+Stockholm!G19+Sydsverige!G19+Västsverige!G19+'Östra Mellansverige'!G19+'Övre Norrland'!G19)-G19</f>
        <v>0</v>
      </c>
      <c r="H36" s="18"/>
      <c r="I36" s="17">
        <f t="shared" ref="I36:I43" si="0">C36+E36+G36</f>
        <v>0</v>
      </c>
      <c r="J36" s="18"/>
      <c r="K36" s="41">
        <f>('ESF Nationellt'!K19+'Mellersta Norrland'!K19+'Norra Mellansverige'!K19+'Småland och Öarna'!K19+Stockholm!K19+Sydsverige!K19+Västsverige!K19+'Östra Mellansverige'!K19+'Övre Norrland'!K19)-Totalt!K19</f>
        <v>0</v>
      </c>
      <c r="L36" s="18"/>
      <c r="M36" s="36">
        <f>('ESF Nationellt'!M19+'Mellersta Norrland'!M19+'Norra Mellansverige'!M19+'Småland och Öarna'!M19+Stockholm!M19+Sydsverige!M19+Västsverige!M19+'Östra Mellansverige'!M19+'Övre Norrland'!M19)-Totalt!M19</f>
        <v>0</v>
      </c>
      <c r="N36" s="18"/>
      <c r="O36" s="36">
        <f>('ESF Nationellt'!O19+'Mellersta Norrland'!O19+'Norra Mellansverige'!O19+'Småland och Öarna'!O19+Stockholm!O19+Sydsverige!O19+Västsverige!O19+'Östra Mellansverige'!O19+'Övre Norrland'!O19)-Totalt!O19</f>
        <v>0</v>
      </c>
      <c r="P36" s="18"/>
      <c r="Q36" s="17">
        <f>('ESF Nationellt'!Q19+'Mellersta Norrland'!Q19+'Norra Mellansverige'!Q19+'Småland och Öarna'!Q19+Stockholm!Q19+Sydsverige!Q19+Västsverige!Q19+'Östra Mellansverige'!Q19+'Övre Norrland'!Q19)-Totalt!Q19</f>
        <v>0</v>
      </c>
      <c r="R36" s="18"/>
    </row>
    <row r="37" spans="1:18" ht="13" customHeight="1" x14ac:dyDescent="0.35">
      <c r="A37" s="16" t="s">
        <v>31</v>
      </c>
      <c r="B37" s="38"/>
      <c r="C37" s="17"/>
      <c r="D37" s="19"/>
      <c r="E37" s="17"/>
      <c r="F37" s="19"/>
      <c r="G37" s="17"/>
      <c r="H37" s="19"/>
      <c r="I37" s="17">
        <f t="shared" si="0"/>
        <v>0</v>
      </c>
      <c r="J37" s="19"/>
      <c r="K37" s="41">
        <f>K35+K36</f>
        <v>0</v>
      </c>
      <c r="L37" s="40"/>
      <c r="M37" s="36">
        <f>M35+M36</f>
        <v>0</v>
      </c>
      <c r="N37" s="40"/>
      <c r="O37" s="36">
        <f>O35+O36</f>
        <v>0</v>
      </c>
      <c r="P37" s="40"/>
      <c r="Q37" s="17"/>
      <c r="R37" s="19"/>
    </row>
    <row r="38" spans="1:18" ht="13" customHeight="1" x14ac:dyDescent="0.35">
      <c r="A38" s="16" t="s">
        <v>19</v>
      </c>
      <c r="B38" s="16">
        <f>('ESF Nationellt'!B21+'Mellersta Norrland'!B21+'Norra Mellansverige'!B21+'Småland och Öarna'!B21+Stockholm!B21+Sydsverige!B21+Västsverige!B21+'Östra Mellansverige'!B21+'Övre Norrland'!B21)-B21</f>
        <v>0</v>
      </c>
      <c r="C38" s="16">
        <f>('ESF Nationellt'!C21+'Mellersta Norrland'!C21+'Norra Mellansverige'!C21+'Småland och Öarna'!C21+Stockholm!C21+Sydsverige!C21+Västsverige!C21+'Östra Mellansverige'!C21+'Övre Norrland'!C21)-C21</f>
        <v>0</v>
      </c>
      <c r="D38" s="18"/>
      <c r="E38" s="16">
        <f>('ESF Nationellt'!E21+'Mellersta Norrland'!E21+'Norra Mellansverige'!E21+'Småland och Öarna'!E21+Stockholm!E21+Sydsverige!E21+Västsverige!E21+'Östra Mellansverige'!E21+'Övre Norrland'!E21)-E21</f>
        <v>0</v>
      </c>
      <c r="F38" s="18"/>
      <c r="G38" s="17">
        <f>('ESF Nationellt'!G21+'Mellersta Norrland'!G21+'Norra Mellansverige'!G21+'Småland och Öarna'!G21+Stockholm!G21+Sydsverige!G21+Västsverige!G21+'Östra Mellansverige'!G21+'Övre Norrland'!G21)-G21</f>
        <v>0</v>
      </c>
      <c r="H38" s="18"/>
      <c r="I38" s="17">
        <f t="shared" si="0"/>
        <v>0</v>
      </c>
      <c r="J38" s="18"/>
      <c r="K38" s="41">
        <f>('ESF Nationellt'!K21+'Mellersta Norrland'!K21+'Norra Mellansverige'!K21+'Småland och Öarna'!K21+Stockholm!K21+Sydsverige!K21+Västsverige!K21+'Östra Mellansverige'!K21+'Övre Norrland'!K21)-Totalt!K21</f>
        <v>0</v>
      </c>
      <c r="L38" s="18"/>
      <c r="M38" s="36">
        <f>('ESF Nationellt'!M21+'Mellersta Norrland'!M21+'Norra Mellansverige'!M21+'Småland och Öarna'!M21+Stockholm!M21+Sydsverige!M21+Västsverige!M21+'Östra Mellansverige'!M21+'Övre Norrland'!M21)-Totalt!M21</f>
        <v>0</v>
      </c>
      <c r="N38" s="18"/>
      <c r="O38" s="36">
        <f>('ESF Nationellt'!O21+'Mellersta Norrland'!O21+'Norra Mellansverige'!O21+'Småland och Öarna'!O21+Stockholm!O21+Sydsverige!O21+Västsverige!O21+'Östra Mellansverige'!O21+'Övre Norrland'!O21)-Totalt!O21</f>
        <v>0</v>
      </c>
      <c r="P38" s="18"/>
      <c r="Q38" s="17">
        <f>('ESF Nationellt'!Q21+'Mellersta Norrland'!Q21+'Norra Mellansverige'!Q21+'Småland och Öarna'!Q21+Stockholm!Q21+Sydsverige!Q21+Västsverige!Q21+'Östra Mellansverige'!Q21+'Övre Norrland'!Q21)-Totalt!Q21</f>
        <v>0</v>
      </c>
      <c r="R38" s="18"/>
    </row>
    <row r="39" spans="1:18" ht="13" customHeight="1" x14ac:dyDescent="0.35">
      <c r="A39" s="16" t="s">
        <v>20</v>
      </c>
      <c r="B39" s="16">
        <f>('ESF Nationellt'!B22+'Mellersta Norrland'!B22+'Norra Mellansverige'!B22+'Småland och Öarna'!B22+Stockholm!B22+Sydsverige!B22+Västsverige!B22+'Östra Mellansverige'!B22+'Övre Norrland'!B22)-B22</f>
        <v>0</v>
      </c>
      <c r="C39" s="16">
        <f>('ESF Nationellt'!C22+'Mellersta Norrland'!C22+'Norra Mellansverige'!C22+'Småland och Öarna'!C22+Stockholm!C22+Sydsverige!C22+Västsverige!C22+'Östra Mellansverige'!C22+'Övre Norrland'!C22)-C22</f>
        <v>0</v>
      </c>
      <c r="D39" s="18"/>
      <c r="E39" s="16">
        <f>('ESF Nationellt'!E22+'Mellersta Norrland'!E22+'Norra Mellansverige'!E22+'Småland och Öarna'!E22+Stockholm!E22+Sydsverige!E22+Västsverige!E22+'Östra Mellansverige'!E22+'Övre Norrland'!E22)-E22</f>
        <v>0</v>
      </c>
      <c r="F39" s="18"/>
      <c r="G39" s="17">
        <f>('ESF Nationellt'!G22+'Mellersta Norrland'!G22+'Norra Mellansverige'!G22+'Småland och Öarna'!G22+Stockholm!G22+Sydsverige!G22+Västsverige!G22+'Östra Mellansverige'!G22+'Övre Norrland'!G22)-G22</f>
        <v>0</v>
      </c>
      <c r="H39" s="18"/>
      <c r="I39" s="17">
        <f t="shared" si="0"/>
        <v>0</v>
      </c>
      <c r="J39" s="18"/>
      <c r="K39" s="41">
        <f>('ESF Nationellt'!K22+'Mellersta Norrland'!K22+'Norra Mellansverige'!K22+'Småland och Öarna'!K22+Stockholm!K22+Sydsverige!K22+Västsverige!K22+'Östra Mellansverige'!K22+'Övre Norrland'!K22)-Totalt!K22</f>
        <v>0</v>
      </c>
      <c r="L39" s="18"/>
      <c r="M39" s="36">
        <f>('ESF Nationellt'!M22+'Mellersta Norrland'!M22+'Norra Mellansverige'!M22+'Småland och Öarna'!M22+Stockholm!M22+Sydsverige!M22+Västsverige!M22+'Östra Mellansverige'!M22+'Övre Norrland'!M22)-Totalt!M22</f>
        <v>0</v>
      </c>
      <c r="N39" s="18"/>
      <c r="O39" s="36">
        <f>('ESF Nationellt'!O22+'Mellersta Norrland'!O22+'Norra Mellansverige'!O22+'Småland och Öarna'!O22+Stockholm!O22+Sydsverige!O22+Västsverige!O22+'Östra Mellansverige'!O22+'Övre Norrland'!O22)-Totalt!O22</f>
        <v>0</v>
      </c>
      <c r="P39" s="18"/>
      <c r="Q39" s="17">
        <f>('ESF Nationellt'!Q22+'Mellersta Norrland'!Q22+'Norra Mellansverige'!Q22+'Småland och Öarna'!Q22+Stockholm!Q22+Sydsverige!Q22+Västsverige!Q22+'Östra Mellansverige'!Q22+'Övre Norrland'!Q22)-Totalt!Q22</f>
        <v>0</v>
      </c>
      <c r="R39" s="18"/>
    </row>
    <row r="40" spans="1:18" ht="13" customHeight="1" x14ac:dyDescent="0.35">
      <c r="A40" s="16" t="s">
        <v>32</v>
      </c>
      <c r="B40" s="16"/>
      <c r="C40" s="17"/>
      <c r="D40" s="19"/>
      <c r="E40" s="17"/>
      <c r="F40" s="18"/>
      <c r="G40" s="17"/>
      <c r="H40" s="18"/>
      <c r="I40" s="17">
        <f t="shared" si="0"/>
        <v>0</v>
      </c>
      <c r="J40" s="18"/>
      <c r="K40" s="41">
        <f>K38+K39</f>
        <v>0</v>
      </c>
      <c r="L40" s="40"/>
      <c r="M40" s="36">
        <f>M38+M39</f>
        <v>0</v>
      </c>
      <c r="N40" s="18"/>
      <c r="O40" s="36">
        <f>O38+O39</f>
        <v>0</v>
      </c>
      <c r="P40" s="18"/>
      <c r="Q40" s="17"/>
      <c r="R40" s="18"/>
    </row>
    <row r="41" spans="1:18" ht="13" customHeight="1" x14ac:dyDescent="0.35">
      <c r="A41" s="16" t="s">
        <v>21</v>
      </c>
      <c r="B41" s="16">
        <f>('ESF Nationellt'!B24+'Mellersta Norrland'!B24+'Norra Mellansverige'!B24+'Småland och Öarna'!B24+Stockholm!B24+Sydsverige!B24+Västsverige!B24+'Östra Mellansverige'!B24+'Övre Norrland'!B24)-B24</f>
        <v>0</v>
      </c>
      <c r="C41" s="16">
        <f>('ESF Nationellt'!C24+'Mellersta Norrland'!C24+'Norra Mellansverige'!C24+'Småland och Öarna'!C24+Stockholm!C24+Sydsverige!C24+Västsverige!C24+'Östra Mellansverige'!C24+'Övre Norrland'!C24)-C24</f>
        <v>0</v>
      </c>
      <c r="D41" s="19"/>
      <c r="E41" s="16">
        <f>('ESF Nationellt'!E24+'Mellersta Norrland'!E24+'Norra Mellansverige'!E24+'Småland och Öarna'!E24+Stockholm!E24+Sydsverige!E24+Västsverige!E24+'Östra Mellansverige'!E24+'Övre Norrland'!E24)-E24</f>
        <v>0</v>
      </c>
      <c r="F41" s="18"/>
      <c r="G41" s="17">
        <f>('ESF Nationellt'!G24+'Mellersta Norrland'!G24+'Norra Mellansverige'!G24+'Småland och Öarna'!G24+Stockholm!G24+Sydsverige!G24+Västsverige!G24+'Östra Mellansverige'!G24+'Övre Norrland'!G24)-G24</f>
        <v>0</v>
      </c>
      <c r="H41" s="18"/>
      <c r="I41" s="17">
        <f t="shared" si="0"/>
        <v>0</v>
      </c>
      <c r="J41" s="18"/>
      <c r="K41" s="41">
        <f>('ESF Nationellt'!K24+'Mellersta Norrland'!K24+'Norra Mellansverige'!K24+'Småland och Öarna'!K24+Stockholm!K24+Sydsverige!K24+Västsverige!K24+'Östra Mellansverige'!K24+'Övre Norrland'!K24)-Totalt!K24</f>
        <v>0</v>
      </c>
      <c r="L41" s="40"/>
      <c r="M41" s="36">
        <f>('ESF Nationellt'!M24+'Mellersta Norrland'!M24+'Norra Mellansverige'!M24+'Småland och Öarna'!M24+Stockholm!M24+Sydsverige!M24+Västsverige!M24+'Östra Mellansverige'!M24+'Övre Norrland'!M24)-Totalt!M24</f>
        <v>0</v>
      </c>
      <c r="N41" s="18"/>
      <c r="O41" s="36">
        <f>('ESF Nationellt'!O24+'Mellersta Norrland'!O24+'Norra Mellansverige'!O24+'Småland och Öarna'!O24+Stockholm!O24+Sydsverige!O24+Västsverige!O24+'Östra Mellansverige'!O24+'Övre Norrland'!O24)-Totalt!O24</f>
        <v>0</v>
      </c>
      <c r="P41" s="18"/>
      <c r="Q41" s="17">
        <f>('ESF Nationellt'!Q24+'Mellersta Norrland'!Q24+'Norra Mellansverige'!Q24+'Småland och Öarna'!Q24+Stockholm!Q24+Sydsverige!Q24+Västsverige!Q24+'Östra Mellansverige'!Q24+'Övre Norrland'!Q24)-Totalt!Q24</f>
        <v>0</v>
      </c>
      <c r="R41" s="18"/>
    </row>
    <row r="42" spans="1:18" ht="13" customHeight="1" x14ac:dyDescent="0.35">
      <c r="A42" s="16" t="s">
        <v>33</v>
      </c>
      <c r="B42" s="16"/>
      <c r="C42" s="17"/>
      <c r="D42" s="19"/>
      <c r="E42" s="16"/>
      <c r="F42" s="19"/>
      <c r="G42" s="17">
        <f>G40+G41</f>
        <v>0</v>
      </c>
      <c r="H42" s="19"/>
      <c r="I42" s="17">
        <f t="shared" si="0"/>
        <v>0</v>
      </c>
      <c r="J42" s="19"/>
      <c r="K42" s="41">
        <f>K40+K41</f>
        <v>0</v>
      </c>
      <c r="L42" s="40"/>
      <c r="M42" s="36">
        <f>M40+M41</f>
        <v>0</v>
      </c>
      <c r="N42" s="40"/>
      <c r="O42" s="36">
        <f>O40+O41</f>
        <v>0</v>
      </c>
      <c r="P42" s="40"/>
      <c r="Q42" s="17"/>
      <c r="R42" s="19"/>
    </row>
    <row r="43" spans="1:18" ht="13" customHeight="1" thickBot="1" x14ac:dyDescent="0.4">
      <c r="A43" s="16" t="s">
        <v>23</v>
      </c>
      <c r="B43" s="16">
        <f>('ESF Nationellt'!B26+'Mellersta Norrland'!B26+'Norra Mellansverige'!B26+'Småland och Öarna'!B26+Stockholm!B26+Sydsverige!B26+Västsverige!B26+'Östra Mellansverige'!B26+'Övre Norrland'!B26)-B26</f>
        <v>0</v>
      </c>
      <c r="C43" s="16">
        <f>('ESF Nationellt'!C26+'Mellersta Norrland'!C26+'Norra Mellansverige'!C26+'Småland och Öarna'!C26+Stockholm!C26+Sydsverige!C26+Västsverige!C26+'Östra Mellansverige'!C26+'Övre Norrland'!C26)-C26</f>
        <v>0</v>
      </c>
      <c r="D43" s="19"/>
      <c r="E43" s="18"/>
      <c r="F43" s="18"/>
      <c r="G43" s="17">
        <f>('ESF Nationellt'!G26+'Mellersta Norrland'!G26+'Norra Mellansverige'!G26+'Småland och Öarna'!G26+Stockholm!G26+Sydsverige!G26+Västsverige!G26+'Östra Mellansverige'!G26+'Övre Norrland'!G26)-G26</f>
        <v>0</v>
      </c>
      <c r="H43" s="19"/>
      <c r="I43" s="17">
        <f t="shared" si="0"/>
        <v>0</v>
      </c>
      <c r="J43" s="19"/>
      <c r="K43" s="41">
        <f>('ESF Nationellt'!K26+'Mellersta Norrland'!K26+'Norra Mellansverige'!K26+'Småland och Öarna'!K26+Stockholm!K26+Sydsverige!K26+Västsverige!K26+'Östra Mellansverige'!K26+'Övre Norrland'!K26)-Totalt!K26</f>
        <v>0</v>
      </c>
      <c r="L43" s="45"/>
      <c r="M43" s="46"/>
      <c r="N43" s="46"/>
      <c r="O43" s="36">
        <f>('ESF Nationellt'!O26+'Mellersta Norrland'!O26+'Norra Mellansverige'!O26+'Småland och Öarna'!O26+Stockholm!O26+Sydsverige!O26+Västsverige!O26+'Östra Mellansverige'!O26+'Övre Norrland'!O26)-Totalt!O26</f>
        <v>0</v>
      </c>
      <c r="P43" s="45"/>
      <c r="Q43" s="16">
        <f>('ESF Nationellt'!Q26+'Mellersta Norrland'!Q26+'Norra Mellansverige'!Q26+'Småland och Öarna'!K26+Stockholm!K26+Sydsverige!Q26+Västsverige!K26+'Östra Mellansverige'!K26+'Övre Norrland'!K26)-Q26</f>
        <v>0</v>
      </c>
      <c r="R43" s="19"/>
    </row>
  </sheetData>
  <phoneticPr fontId="0" type="noConversion"/>
  <pageMargins left="0.70866141732283472" right="0.59055118110236227" top="1.6535433070866143" bottom="0.98425196850393704" header="0.39370078740157483" footer="0.39370078740157483"/>
  <pageSetup paperSize="9" scale="85" fitToWidth="0" orientation="landscape" r:id="rId1"/>
  <headerFooter alignWithMargins="0">
    <oddHeader>&amp;L&amp;8&amp;G&amp;C&amp;"Verdana,Normal"&amp;8&amp;A&amp;R&amp;D</oddHeader>
    <oddFooter>&amp;L&amp;8&amp;G&amp;C&amp;"Verdana,Normal"&amp;8&amp;G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28"/>
  <sheetViews>
    <sheetView workbookViewId="0"/>
  </sheetViews>
  <sheetFormatPr defaultRowHeight="12.5" x14ac:dyDescent="0.25"/>
  <cols>
    <col min="1" max="1" width="28" customWidth="1"/>
    <col min="2" max="2" width="7.54296875" customWidth="1"/>
    <col min="3" max="3" width="10.54296875" customWidth="1"/>
    <col min="4" max="4" width="9.26953125" customWidth="1"/>
    <col min="5" max="5" width="10" customWidth="1"/>
    <col min="6" max="6" width="9.26953125" customWidth="1"/>
    <col min="7" max="7" width="12.453125" customWidth="1"/>
    <col min="8" max="8" width="10.81640625" customWidth="1"/>
    <col min="9" max="9" width="10.1796875" customWidth="1"/>
    <col min="10" max="12" width="9.26953125" customWidth="1"/>
  </cols>
  <sheetData>
    <row r="1" spans="1:18" ht="50" x14ac:dyDescent="0.25">
      <c r="A1" s="34" t="s">
        <v>69</v>
      </c>
      <c r="B1" s="69" t="s">
        <v>1</v>
      </c>
      <c r="C1" s="72" t="s">
        <v>2</v>
      </c>
      <c r="D1" s="73" t="s">
        <v>3</v>
      </c>
      <c r="E1" s="73" t="s">
        <v>4</v>
      </c>
      <c r="F1" s="74" t="s">
        <v>5</v>
      </c>
      <c r="G1" s="83" t="s">
        <v>64</v>
      </c>
      <c r="H1" s="84" t="s">
        <v>66</v>
      </c>
      <c r="I1" s="84" t="s">
        <v>67</v>
      </c>
      <c r="J1" s="84" t="s">
        <v>9</v>
      </c>
      <c r="K1" s="84" t="s">
        <v>10</v>
      </c>
      <c r="L1" s="85" t="s">
        <v>11</v>
      </c>
    </row>
    <row r="2" spans="1:18" ht="26" x14ac:dyDescent="0.35">
      <c r="A2" s="4" t="s">
        <v>12</v>
      </c>
      <c r="B2" s="70" t="s">
        <v>13</v>
      </c>
      <c r="C2" s="41">
        <v>833</v>
      </c>
      <c r="D2" s="36">
        <v>669</v>
      </c>
      <c r="E2" s="26">
        <v>1502</v>
      </c>
      <c r="F2" s="75">
        <v>6.2790420950741985E-2</v>
      </c>
      <c r="G2" s="86"/>
      <c r="H2" s="32"/>
      <c r="I2" s="8"/>
      <c r="J2" s="33"/>
      <c r="K2" s="9"/>
      <c r="L2" s="87">
        <v>23920.846161842001</v>
      </c>
    </row>
    <row r="3" spans="1:18" ht="14.5" x14ac:dyDescent="0.35">
      <c r="A3" s="4" t="s">
        <v>14</v>
      </c>
      <c r="B3" s="70" t="s">
        <v>13</v>
      </c>
      <c r="C3" s="41">
        <v>1</v>
      </c>
      <c r="D3" s="36">
        <v>0</v>
      </c>
      <c r="E3" s="26">
        <v>1</v>
      </c>
      <c r="F3" s="75">
        <v>1.588572567329027E-3</v>
      </c>
      <c r="G3" s="88"/>
      <c r="H3" s="8"/>
      <c r="I3" s="8"/>
      <c r="J3" s="8"/>
      <c r="K3" s="11"/>
      <c r="L3" s="87">
        <v>629.49595162742025</v>
      </c>
    </row>
    <row r="4" spans="1:18" ht="14.5" x14ac:dyDescent="0.35">
      <c r="A4" s="4" t="s">
        <v>15</v>
      </c>
      <c r="B4" s="70" t="s">
        <v>16</v>
      </c>
      <c r="C4" s="76">
        <v>834</v>
      </c>
      <c r="D4" s="26">
        <v>669</v>
      </c>
      <c r="E4" s="26">
        <v>1503</v>
      </c>
      <c r="F4" s="75">
        <v>0.14922653554347032</v>
      </c>
      <c r="G4" s="89">
        <v>5543</v>
      </c>
      <c r="H4" s="31">
        <v>2606</v>
      </c>
      <c r="I4" s="31">
        <v>8149</v>
      </c>
      <c r="J4" s="29">
        <v>0.80907986569776424</v>
      </c>
      <c r="K4" s="12">
        <v>10071.935226038735</v>
      </c>
      <c r="L4" s="90">
        <v>24550.342113469429</v>
      </c>
      <c r="N4" s="35"/>
      <c r="O4" s="35"/>
    </row>
    <row r="5" spans="1:18" ht="14.5" x14ac:dyDescent="0.35">
      <c r="A5" s="4" t="s">
        <v>17</v>
      </c>
      <c r="B5" s="70" t="s">
        <v>18</v>
      </c>
      <c r="C5" s="77"/>
      <c r="D5" s="11"/>
      <c r="E5" s="6">
        <v>2</v>
      </c>
      <c r="F5" s="75">
        <v>0.33333333333333331</v>
      </c>
      <c r="G5" s="88"/>
      <c r="H5" s="8"/>
      <c r="I5" s="8"/>
      <c r="J5" s="13"/>
      <c r="K5" s="9"/>
      <c r="L5" s="91">
        <v>6</v>
      </c>
    </row>
    <row r="6" spans="1:18" ht="14.5" x14ac:dyDescent="0.35">
      <c r="A6" s="25" t="s">
        <v>35</v>
      </c>
      <c r="B6" s="70" t="s">
        <v>19</v>
      </c>
      <c r="C6" s="78">
        <v>25</v>
      </c>
      <c r="D6" s="6">
        <v>30</v>
      </c>
      <c r="E6" s="26">
        <v>55</v>
      </c>
      <c r="F6" s="75">
        <v>1.3000336390203936E-2</v>
      </c>
      <c r="G6" s="92">
        <v>3318</v>
      </c>
      <c r="H6" s="37">
        <v>3344</v>
      </c>
      <c r="I6" s="31">
        <v>6662</v>
      </c>
      <c r="J6" s="29">
        <v>1.5746952914825203</v>
      </c>
      <c r="K6" s="9"/>
      <c r="L6" s="87">
        <v>4230.6597575001069</v>
      </c>
    </row>
    <row r="7" spans="1:18" ht="14.5" x14ac:dyDescent="0.35">
      <c r="A7" s="25" t="s">
        <v>35</v>
      </c>
      <c r="B7" s="70" t="s">
        <v>20</v>
      </c>
      <c r="C7" s="78">
        <v>719</v>
      </c>
      <c r="D7" s="6">
        <v>815</v>
      </c>
      <c r="E7" s="26">
        <v>1534</v>
      </c>
      <c r="F7" s="75">
        <v>0.27194340030781139</v>
      </c>
      <c r="G7" s="92">
        <v>1991</v>
      </c>
      <c r="H7" s="37">
        <v>2399</v>
      </c>
      <c r="I7" s="31">
        <v>4390</v>
      </c>
      <c r="J7" s="29">
        <v>0.77824741026811728</v>
      </c>
      <c r="K7" s="9"/>
      <c r="L7" s="87">
        <v>5640.8796766668102</v>
      </c>
    </row>
    <row r="8" spans="1:18" ht="14.5" x14ac:dyDescent="0.35">
      <c r="A8" s="25" t="s">
        <v>35</v>
      </c>
      <c r="B8" s="70" t="s">
        <v>21</v>
      </c>
      <c r="C8" s="78">
        <v>475</v>
      </c>
      <c r="D8" s="6">
        <v>194</v>
      </c>
      <c r="E8" s="26">
        <v>669</v>
      </c>
      <c r="F8" s="75">
        <v>0.2371970466830845</v>
      </c>
      <c r="G8" s="92">
        <v>1159</v>
      </c>
      <c r="H8" s="37">
        <v>567</v>
      </c>
      <c r="I8" s="31">
        <v>1726</v>
      </c>
      <c r="J8" s="29">
        <v>0.61196128934978156</v>
      </c>
      <c r="K8" s="11"/>
      <c r="L8" s="87">
        <v>2820.4398383334051</v>
      </c>
    </row>
    <row r="9" spans="1:18" ht="14.5" x14ac:dyDescent="0.35">
      <c r="A9" s="4" t="s">
        <v>22</v>
      </c>
      <c r="B9" s="70" t="s">
        <v>16</v>
      </c>
      <c r="C9" s="76">
        <v>1219</v>
      </c>
      <c r="D9" s="26">
        <v>1039</v>
      </c>
      <c r="E9" s="26">
        <v>2258</v>
      </c>
      <c r="F9" s="75">
        <v>0.45747677250514979</v>
      </c>
      <c r="G9" s="89">
        <v>6468</v>
      </c>
      <c r="H9" s="31">
        <v>6310</v>
      </c>
      <c r="I9" s="31">
        <v>12778</v>
      </c>
      <c r="J9" s="29">
        <v>2.5888565983484515</v>
      </c>
      <c r="K9" s="6">
        <v>4935.7697170834654</v>
      </c>
      <c r="L9" s="90">
        <v>12691.979272500335</v>
      </c>
    </row>
    <row r="10" spans="1:18" ht="15" thickBot="1" x14ac:dyDescent="0.4">
      <c r="A10" s="4" t="s">
        <v>14</v>
      </c>
      <c r="B10" s="71" t="s">
        <v>23</v>
      </c>
      <c r="C10" s="79"/>
      <c r="D10" s="80"/>
      <c r="E10" s="81"/>
      <c r="F10" s="82"/>
      <c r="G10" s="93"/>
      <c r="H10" s="94"/>
      <c r="I10" s="95"/>
      <c r="J10" s="96"/>
      <c r="K10" s="97"/>
      <c r="L10" s="98"/>
    </row>
    <row r="11" spans="1:18" ht="13" x14ac:dyDescent="0.3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8" ht="13" x14ac:dyDescent="0.3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8" ht="13" x14ac:dyDescent="0.3">
      <c r="A13" s="15" t="s">
        <v>36</v>
      </c>
    </row>
    <row r="14" spans="1:18" ht="13" x14ac:dyDescent="0.3">
      <c r="A14" s="15" t="s">
        <v>65</v>
      </c>
    </row>
    <row r="15" spans="1:18" ht="13" thickBot="1" x14ac:dyDescent="0.3"/>
    <row r="16" spans="1:18" ht="62.5" x14ac:dyDescent="0.25">
      <c r="A16" s="25" t="s">
        <v>68</v>
      </c>
      <c r="B16" s="59" t="s">
        <v>63</v>
      </c>
      <c r="C16" s="54" t="s">
        <v>52</v>
      </c>
      <c r="D16" s="55" t="s">
        <v>27</v>
      </c>
      <c r="E16" s="56" t="s">
        <v>53</v>
      </c>
      <c r="F16" s="55" t="s">
        <v>27</v>
      </c>
      <c r="G16" s="56" t="s">
        <v>54</v>
      </c>
      <c r="H16" s="55" t="s">
        <v>27</v>
      </c>
      <c r="I16" s="55" t="s">
        <v>40</v>
      </c>
      <c r="J16" s="57" t="s">
        <v>28</v>
      </c>
      <c r="K16" s="64" t="s">
        <v>57</v>
      </c>
      <c r="L16" s="65" t="s">
        <v>56</v>
      </c>
      <c r="M16" s="65" t="s">
        <v>58</v>
      </c>
      <c r="N16" s="65" t="s">
        <v>56</v>
      </c>
      <c r="O16" s="65" t="s">
        <v>59</v>
      </c>
      <c r="P16" s="65" t="s">
        <v>56</v>
      </c>
      <c r="Q16" s="65" t="s">
        <v>37</v>
      </c>
      <c r="R16" s="66" t="s">
        <v>38</v>
      </c>
    </row>
    <row r="17" spans="1:18" ht="14.5" x14ac:dyDescent="0.35">
      <c r="A17" s="16" t="s">
        <v>50</v>
      </c>
      <c r="B17" s="61">
        <v>33</v>
      </c>
      <c r="C17" s="51">
        <v>373.50188387356195</v>
      </c>
      <c r="D17" s="19">
        <v>0.5276984685211219</v>
      </c>
      <c r="E17" s="17">
        <v>98.594514059999995</v>
      </c>
      <c r="F17" s="19">
        <v>0.5704859681006661</v>
      </c>
      <c r="G17" s="17">
        <v>314.76512400000001</v>
      </c>
      <c r="H17" s="19">
        <v>0.58838049819715377</v>
      </c>
      <c r="I17" s="17">
        <v>786.86152193356202</v>
      </c>
      <c r="J17" s="42">
        <v>0.55585478680356837</v>
      </c>
      <c r="K17" s="41">
        <v>59.62618058234122</v>
      </c>
      <c r="L17" s="40">
        <v>8.4242263655400315E-2</v>
      </c>
      <c r="M17" s="36">
        <v>27.860842009999999</v>
      </c>
      <c r="N17" s="40">
        <v>0.16120794932365182</v>
      </c>
      <c r="O17" s="36">
        <v>36.280053999999993</v>
      </c>
      <c r="P17" s="40">
        <v>6.7817158317513074E-2</v>
      </c>
      <c r="Q17" s="17">
        <v>123.76707659234123</v>
      </c>
      <c r="R17" s="42">
        <v>8.7431549332190522E-2</v>
      </c>
    </row>
    <row r="18" spans="1:18" ht="14.5" x14ac:dyDescent="0.35">
      <c r="A18" s="16" t="s">
        <v>13</v>
      </c>
      <c r="B18" s="61">
        <v>12</v>
      </c>
      <c r="C18" s="51">
        <v>72.051497163561962</v>
      </c>
      <c r="D18" s="18"/>
      <c r="E18" s="17">
        <v>37.543278769999993</v>
      </c>
      <c r="F18" s="18"/>
      <c r="G18" s="17">
        <v>34.100651999999997</v>
      </c>
      <c r="H18" s="18"/>
      <c r="I18" s="17">
        <v>143.69542793356194</v>
      </c>
      <c r="J18" s="43"/>
      <c r="K18" s="41">
        <v>11.206008562341218</v>
      </c>
      <c r="L18" s="18"/>
      <c r="M18" s="36">
        <v>6.278685030000001</v>
      </c>
      <c r="N18" s="18"/>
      <c r="O18" s="36">
        <v>4.3624609999999997</v>
      </c>
      <c r="P18" s="18"/>
      <c r="Q18" s="17">
        <v>21.847154592341219</v>
      </c>
      <c r="R18" s="43"/>
    </row>
    <row r="19" spans="1:18" ht="14.5" x14ac:dyDescent="0.35">
      <c r="A19" s="16" t="s">
        <v>18</v>
      </c>
      <c r="B19" s="61">
        <v>2</v>
      </c>
      <c r="C19" s="51">
        <v>7.6389396099999995</v>
      </c>
      <c r="D19" s="18"/>
      <c r="E19" s="17">
        <v>8.6141233900000014</v>
      </c>
      <c r="F19" s="18"/>
      <c r="G19" s="17">
        <v>0</v>
      </c>
      <c r="H19" s="18"/>
      <c r="I19" s="17">
        <v>16.253063000000001</v>
      </c>
      <c r="J19" s="43"/>
      <c r="K19" s="41">
        <v>2.83788632</v>
      </c>
      <c r="L19" s="18"/>
      <c r="M19" s="36">
        <v>3.2001696800000001</v>
      </c>
      <c r="N19" s="18"/>
      <c r="O19" s="36">
        <v>0</v>
      </c>
      <c r="P19" s="18"/>
      <c r="Q19" s="17">
        <v>6.0380560000000001</v>
      </c>
      <c r="R19" s="43"/>
    </row>
    <row r="20" spans="1:18" ht="14.5" x14ac:dyDescent="0.35">
      <c r="A20" s="16" t="s">
        <v>31</v>
      </c>
      <c r="B20" s="61">
        <v>14</v>
      </c>
      <c r="C20" s="51">
        <v>79.690436773561956</v>
      </c>
      <c r="D20" s="19">
        <v>0.42234773643616769</v>
      </c>
      <c r="E20" s="17">
        <v>46.157402159999997</v>
      </c>
      <c r="F20" s="19">
        <v>0.47701192161938077</v>
      </c>
      <c r="G20" s="17">
        <v>34.100651999999997</v>
      </c>
      <c r="H20" s="19">
        <v>0.37097864938893038</v>
      </c>
      <c r="I20" s="17">
        <v>159.94849093356194</v>
      </c>
      <c r="J20" s="42">
        <v>0.42385188127480816</v>
      </c>
      <c r="K20" s="41">
        <v>14.043894882341217</v>
      </c>
      <c r="L20" s="40">
        <v>7.4430602396598891E-2</v>
      </c>
      <c r="M20" s="36">
        <v>9.4788547100000002</v>
      </c>
      <c r="N20" s="40">
        <v>9.7958864415605543E-2</v>
      </c>
      <c r="O20" s="36">
        <v>4.3624609999999997</v>
      </c>
      <c r="P20" s="40">
        <v>4.7458913389453163E-2</v>
      </c>
      <c r="Q20" s="17">
        <v>27.88521059234122</v>
      </c>
      <c r="R20" s="42">
        <v>7.389378230656389E-2</v>
      </c>
    </row>
    <row r="21" spans="1:18" ht="14.5" x14ac:dyDescent="0.35">
      <c r="A21" s="16" t="s">
        <v>19</v>
      </c>
      <c r="B21" s="61">
        <v>11</v>
      </c>
      <c r="C21" s="51">
        <v>175.84153069999999</v>
      </c>
      <c r="D21" s="18"/>
      <c r="E21" s="17">
        <v>1.8785763</v>
      </c>
      <c r="F21" s="18"/>
      <c r="G21" s="17">
        <v>196.69170299999999</v>
      </c>
      <c r="H21" s="18"/>
      <c r="I21" s="17">
        <v>374.41180999999995</v>
      </c>
      <c r="J21" s="43"/>
      <c r="K21" s="41">
        <v>5.0786099</v>
      </c>
      <c r="L21" s="18"/>
      <c r="M21" s="36">
        <v>1.0232691</v>
      </c>
      <c r="N21" s="18"/>
      <c r="O21" s="36">
        <v>2.4180039999999998</v>
      </c>
      <c r="P21" s="18"/>
      <c r="Q21" s="17">
        <v>8.5198830000000001</v>
      </c>
      <c r="R21" s="43"/>
    </row>
    <row r="22" spans="1:18" ht="14.5" x14ac:dyDescent="0.35">
      <c r="A22" s="16" t="s">
        <v>20</v>
      </c>
      <c r="B22" s="61">
        <v>1</v>
      </c>
      <c r="C22" s="51">
        <v>44.1</v>
      </c>
      <c r="D22" s="18"/>
      <c r="E22" s="17">
        <v>18.899999999999999</v>
      </c>
      <c r="F22" s="18"/>
      <c r="G22" s="17">
        <v>31.467707999999998</v>
      </c>
      <c r="H22" s="18"/>
      <c r="I22" s="17">
        <v>94.467708000000002</v>
      </c>
      <c r="J22" s="43"/>
      <c r="K22" s="41">
        <v>20.553446899999997</v>
      </c>
      <c r="L22" s="18"/>
      <c r="M22" s="36">
        <v>8.8086200999999988</v>
      </c>
      <c r="N22" s="18"/>
      <c r="O22" s="36">
        <v>17.646156999999999</v>
      </c>
      <c r="P22" s="18"/>
      <c r="Q22" s="17">
        <v>47.008223999999998</v>
      </c>
      <c r="R22" s="43"/>
    </row>
    <row r="23" spans="1:18" ht="14.5" x14ac:dyDescent="0.35">
      <c r="A23" s="16" t="s">
        <v>32</v>
      </c>
      <c r="B23" s="61">
        <v>12</v>
      </c>
      <c r="C23" s="51">
        <v>219.94153069999999</v>
      </c>
      <c r="D23" s="19">
        <v>0.60527124248836239</v>
      </c>
      <c r="E23" s="17">
        <v>20.778576299999997</v>
      </c>
      <c r="F23" s="18"/>
      <c r="G23" s="17">
        <v>228.15941099999998</v>
      </c>
      <c r="H23" s="18"/>
      <c r="I23" s="17">
        <v>468.87951799999996</v>
      </c>
      <c r="J23" s="43"/>
      <c r="K23" s="41">
        <v>25.632056799999997</v>
      </c>
      <c r="L23" s="40">
        <v>7.0538505472301311E-2</v>
      </c>
      <c r="M23" s="36">
        <v>9.8318891999999991</v>
      </c>
      <c r="N23" s="18"/>
      <c r="O23" s="36">
        <v>20.064160999999999</v>
      </c>
      <c r="P23" s="18"/>
      <c r="Q23" s="17">
        <v>55.528106999999999</v>
      </c>
      <c r="R23" s="43"/>
    </row>
    <row r="24" spans="1:18" ht="14.5" x14ac:dyDescent="0.35">
      <c r="A24" s="16" t="s">
        <v>21</v>
      </c>
      <c r="B24" s="61">
        <v>7</v>
      </c>
      <c r="C24" s="51">
        <v>73.869916400000008</v>
      </c>
      <c r="D24" s="19">
        <v>0.47433720464626533</v>
      </c>
      <c r="E24" s="17">
        <v>31.658535599999997</v>
      </c>
      <c r="F24" s="18"/>
      <c r="G24" s="17">
        <v>52.505060999999998</v>
      </c>
      <c r="H24" s="18"/>
      <c r="I24" s="17">
        <v>158.033513</v>
      </c>
      <c r="J24" s="43"/>
      <c r="K24" s="41">
        <v>19.950228899999999</v>
      </c>
      <c r="L24" s="40">
        <v>0.12810540839435872</v>
      </c>
      <c r="M24" s="36">
        <v>8.5500980999999978</v>
      </c>
      <c r="N24" s="18"/>
      <c r="O24" s="36">
        <v>11.853432</v>
      </c>
      <c r="P24" s="18"/>
      <c r="Q24" s="17">
        <v>40.353758999999997</v>
      </c>
      <c r="R24" s="43"/>
    </row>
    <row r="25" spans="1:18" ht="15" thickBot="1" x14ac:dyDescent="0.4">
      <c r="A25" s="16" t="s">
        <v>33</v>
      </c>
      <c r="B25" s="63">
        <v>19</v>
      </c>
      <c r="C25" s="52">
        <v>293.81144710000001</v>
      </c>
      <c r="D25" s="53">
        <v>0.56599103113573324</v>
      </c>
      <c r="E25" s="48">
        <v>52.437111899999991</v>
      </c>
      <c r="F25" s="53">
        <v>0.68940085332372658</v>
      </c>
      <c r="G25" s="48">
        <v>280.66447199999999</v>
      </c>
      <c r="H25" s="53">
        <v>0.63348567145963708</v>
      </c>
      <c r="I25" s="48">
        <v>626.91303100000005</v>
      </c>
      <c r="J25" s="49">
        <v>0.60383480009094226</v>
      </c>
      <c r="K25" s="44">
        <v>45.5822857</v>
      </c>
      <c r="L25" s="45">
        <v>8.7808576348918532E-2</v>
      </c>
      <c r="M25" s="47">
        <v>18.381987299999999</v>
      </c>
      <c r="N25" s="45">
        <v>0.24167154275340452</v>
      </c>
      <c r="O25" s="47">
        <v>31.917592999999997</v>
      </c>
      <c r="P25" s="45">
        <v>7.2040959402159072E-2</v>
      </c>
      <c r="Q25" s="48">
        <v>95.881866000000002</v>
      </c>
      <c r="R25" s="49">
        <v>9.2352215579415059E-2</v>
      </c>
    </row>
    <row r="26" spans="1:18" ht="13" x14ac:dyDescent="0.3">
      <c r="A26" s="15" t="s">
        <v>42</v>
      </c>
    </row>
    <row r="27" spans="1:18" ht="13" x14ac:dyDescent="0.3">
      <c r="A27" s="15" t="s">
        <v>62</v>
      </c>
      <c r="C27" s="22"/>
      <c r="E27" s="22"/>
    </row>
    <row r="28" spans="1:18" ht="39" x14ac:dyDescent="0.3">
      <c r="A28" s="23" t="s">
        <v>34</v>
      </c>
      <c r="B28" s="24">
        <v>0.60374293039582916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&amp;L&amp;D&amp;C&amp;A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28"/>
  <sheetViews>
    <sheetView workbookViewId="0"/>
  </sheetViews>
  <sheetFormatPr defaultRowHeight="12.5" x14ac:dyDescent="0.25"/>
  <cols>
    <col min="1" max="1" width="28" customWidth="1"/>
    <col min="2" max="2" width="8.26953125" customWidth="1"/>
    <col min="3" max="3" width="10" customWidth="1"/>
    <col min="4" max="4" width="9.26953125" customWidth="1"/>
    <col min="5" max="5" width="10.7265625" customWidth="1"/>
    <col min="6" max="6" width="9.26953125" customWidth="1"/>
    <col min="7" max="7" width="12.453125" customWidth="1"/>
    <col min="8" max="8" width="10.81640625" customWidth="1"/>
    <col min="9" max="9" width="10.54296875" customWidth="1"/>
    <col min="10" max="12" width="9.26953125" customWidth="1"/>
  </cols>
  <sheetData>
    <row r="1" spans="1:18" ht="50" x14ac:dyDescent="0.25">
      <c r="A1" s="34" t="s">
        <v>69</v>
      </c>
      <c r="B1" s="69" t="s">
        <v>1</v>
      </c>
      <c r="C1" s="72" t="s">
        <v>2</v>
      </c>
      <c r="D1" s="73" t="s">
        <v>3</v>
      </c>
      <c r="E1" s="73" t="s">
        <v>4</v>
      </c>
      <c r="F1" s="74" t="s">
        <v>5</v>
      </c>
      <c r="G1" s="83" t="s">
        <v>64</v>
      </c>
      <c r="H1" s="84" t="s">
        <v>66</v>
      </c>
      <c r="I1" s="84" t="s">
        <v>67</v>
      </c>
      <c r="J1" s="84" t="s">
        <v>9</v>
      </c>
      <c r="K1" s="84" t="s">
        <v>10</v>
      </c>
      <c r="L1" s="85" t="s">
        <v>11</v>
      </c>
    </row>
    <row r="2" spans="1:18" ht="26" x14ac:dyDescent="0.35">
      <c r="A2" s="4" t="s">
        <v>12</v>
      </c>
      <c r="B2" s="70" t="s">
        <v>13</v>
      </c>
      <c r="C2" s="41">
        <v>1056</v>
      </c>
      <c r="D2" s="36">
        <v>830</v>
      </c>
      <c r="E2" s="26">
        <v>1886</v>
      </c>
      <c r="F2" s="75">
        <v>0.24372092406791351</v>
      </c>
      <c r="G2" s="86"/>
      <c r="H2" s="32"/>
      <c r="I2" s="8"/>
      <c r="J2" s="33"/>
      <c r="K2" s="9"/>
      <c r="L2" s="87">
        <v>7738.3589743589719</v>
      </c>
    </row>
    <row r="3" spans="1:18" ht="14.5" x14ac:dyDescent="0.35">
      <c r="A3" s="4" t="s">
        <v>14</v>
      </c>
      <c r="B3" s="70" t="s">
        <v>13</v>
      </c>
      <c r="C3" s="41">
        <v>0</v>
      </c>
      <c r="D3" s="36">
        <v>0</v>
      </c>
      <c r="E3" s="26">
        <v>0</v>
      </c>
      <c r="F3" s="75">
        <v>0</v>
      </c>
      <c r="G3" s="88"/>
      <c r="H3" s="8"/>
      <c r="I3" s="8"/>
      <c r="J3" s="8"/>
      <c r="K3" s="11"/>
      <c r="L3" s="87">
        <v>203.64102564102529</v>
      </c>
    </row>
    <row r="4" spans="1:18" ht="14.5" x14ac:dyDescent="0.35">
      <c r="A4" s="4" t="s">
        <v>15</v>
      </c>
      <c r="B4" s="70" t="s">
        <v>16</v>
      </c>
      <c r="C4" s="76">
        <v>1056</v>
      </c>
      <c r="D4" s="26">
        <v>830</v>
      </c>
      <c r="E4" s="26">
        <v>1886</v>
      </c>
      <c r="F4" s="75">
        <v>0.57883719466129469</v>
      </c>
      <c r="G4" s="89">
        <v>1945</v>
      </c>
      <c r="H4" s="31">
        <v>1717</v>
      </c>
      <c r="I4" s="31">
        <v>3662</v>
      </c>
      <c r="J4" s="29">
        <v>1.123914001510955</v>
      </c>
      <c r="K4" s="12">
        <v>3258.2564102564083</v>
      </c>
      <c r="L4" s="90">
        <v>7942</v>
      </c>
    </row>
    <row r="5" spans="1:18" ht="14.5" x14ac:dyDescent="0.35">
      <c r="A5" s="4" t="s">
        <v>17</v>
      </c>
      <c r="B5" s="70" t="s">
        <v>18</v>
      </c>
      <c r="C5" s="77"/>
      <c r="D5" s="11"/>
      <c r="E5" s="6">
        <v>2</v>
      </c>
      <c r="F5" s="75">
        <v>1</v>
      </c>
      <c r="G5" s="88"/>
      <c r="H5" s="8"/>
      <c r="I5" s="8"/>
      <c r="J5" s="13"/>
      <c r="K5" s="9"/>
      <c r="L5" s="91">
        <v>2</v>
      </c>
    </row>
    <row r="6" spans="1:18" ht="14.5" x14ac:dyDescent="0.35">
      <c r="A6" s="25" t="s">
        <v>35</v>
      </c>
      <c r="B6" s="70" t="s">
        <v>19</v>
      </c>
      <c r="C6" s="78">
        <v>219</v>
      </c>
      <c r="D6" s="6">
        <v>287</v>
      </c>
      <c r="E6" s="26">
        <v>506</v>
      </c>
      <c r="F6" s="75">
        <v>0.3912371134020623</v>
      </c>
      <c r="G6" s="92">
        <v>642</v>
      </c>
      <c r="H6" s="37">
        <v>625</v>
      </c>
      <c r="I6" s="31">
        <v>1267</v>
      </c>
      <c r="J6" s="29">
        <v>0.97963917525773303</v>
      </c>
      <c r="K6" s="9"/>
      <c r="L6" s="87">
        <v>1293.3333333333319</v>
      </c>
    </row>
    <row r="7" spans="1:18" ht="14.5" x14ac:dyDescent="0.35">
      <c r="A7" s="25" t="s">
        <v>35</v>
      </c>
      <c r="B7" s="70" t="s">
        <v>20</v>
      </c>
      <c r="C7" s="78">
        <v>0</v>
      </c>
      <c r="D7" s="6">
        <v>0</v>
      </c>
      <c r="E7" s="26">
        <v>0</v>
      </c>
      <c r="F7" s="75">
        <v>0</v>
      </c>
      <c r="G7" s="92">
        <v>0</v>
      </c>
      <c r="H7" s="37">
        <v>0</v>
      </c>
      <c r="I7" s="31">
        <v>0</v>
      </c>
      <c r="J7" s="29">
        <v>0</v>
      </c>
      <c r="K7" s="9"/>
      <c r="L7" s="87">
        <v>1724.4444444444425</v>
      </c>
    </row>
    <row r="8" spans="1:18" ht="14.5" x14ac:dyDescent="0.35">
      <c r="A8" s="25" t="s">
        <v>35</v>
      </c>
      <c r="B8" s="70" t="s">
        <v>21</v>
      </c>
      <c r="C8" s="78">
        <v>312</v>
      </c>
      <c r="D8" s="6">
        <v>363</v>
      </c>
      <c r="E8" s="26">
        <v>675</v>
      </c>
      <c r="F8" s="75">
        <v>0.78286082474226892</v>
      </c>
      <c r="G8" s="92">
        <v>780</v>
      </c>
      <c r="H8" s="37">
        <v>719</v>
      </c>
      <c r="I8" s="31">
        <v>1499</v>
      </c>
      <c r="J8" s="29">
        <v>1.7385309278350536</v>
      </c>
      <c r="K8" s="11"/>
      <c r="L8" s="87">
        <v>862.22222222222126</v>
      </c>
    </row>
    <row r="9" spans="1:18" ht="14.5" x14ac:dyDescent="0.35">
      <c r="A9" s="4" t="s">
        <v>22</v>
      </c>
      <c r="B9" s="70" t="s">
        <v>16</v>
      </c>
      <c r="C9" s="76">
        <v>531</v>
      </c>
      <c r="D9" s="26">
        <v>650</v>
      </c>
      <c r="E9" s="26">
        <v>1181</v>
      </c>
      <c r="F9" s="75">
        <v>0.78269513991163453</v>
      </c>
      <c r="G9" s="89">
        <v>1422</v>
      </c>
      <c r="H9" s="31">
        <v>1344</v>
      </c>
      <c r="I9" s="31">
        <v>2766</v>
      </c>
      <c r="J9" s="29">
        <v>1.8331369661266563</v>
      </c>
      <c r="K9" s="6">
        <v>1508.8888888888894</v>
      </c>
      <c r="L9" s="90">
        <v>3880</v>
      </c>
    </row>
    <row r="10" spans="1:18" ht="15" thickBot="1" x14ac:dyDescent="0.4">
      <c r="A10" s="4" t="s">
        <v>14</v>
      </c>
      <c r="B10" s="71" t="s">
        <v>23</v>
      </c>
      <c r="C10" s="79"/>
      <c r="D10" s="80"/>
      <c r="E10" s="81"/>
      <c r="F10" s="82"/>
      <c r="G10" s="93"/>
      <c r="H10" s="94"/>
      <c r="I10" s="95"/>
      <c r="J10" s="96"/>
      <c r="K10" s="97"/>
      <c r="L10" s="98"/>
    </row>
    <row r="11" spans="1:18" ht="13" x14ac:dyDescent="0.3">
      <c r="A11" s="15" t="s">
        <v>25</v>
      </c>
      <c r="B11" s="2"/>
      <c r="C11" s="2"/>
      <c r="D11" s="2"/>
      <c r="E11" s="2"/>
      <c r="F11" s="2"/>
      <c r="G11" s="30"/>
      <c r="H11" s="30"/>
      <c r="I11" s="30"/>
      <c r="J11" s="30"/>
      <c r="K11" s="2"/>
      <c r="L11" s="14"/>
    </row>
    <row r="12" spans="1:18" ht="13" x14ac:dyDescent="0.3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8" ht="13" x14ac:dyDescent="0.3">
      <c r="A13" s="15" t="s">
        <v>36</v>
      </c>
    </row>
    <row r="14" spans="1:18" ht="13" x14ac:dyDescent="0.3">
      <c r="A14" s="15" t="s">
        <v>65</v>
      </c>
    </row>
    <row r="15" spans="1:18" ht="13" thickBot="1" x14ac:dyDescent="0.3"/>
    <row r="16" spans="1:18" s="2" customFormat="1" ht="62.5" x14ac:dyDescent="0.25">
      <c r="A16" s="25" t="s">
        <v>68</v>
      </c>
      <c r="B16" s="59" t="s">
        <v>63</v>
      </c>
      <c r="C16" s="54" t="s">
        <v>52</v>
      </c>
      <c r="D16" s="55" t="s">
        <v>27</v>
      </c>
      <c r="E16" s="56" t="s">
        <v>53</v>
      </c>
      <c r="F16" s="55" t="s">
        <v>27</v>
      </c>
      <c r="G16" s="56" t="s">
        <v>54</v>
      </c>
      <c r="H16" s="55" t="s">
        <v>27</v>
      </c>
      <c r="I16" s="55" t="s">
        <v>40</v>
      </c>
      <c r="J16" s="57" t="s">
        <v>28</v>
      </c>
      <c r="K16" s="64" t="s">
        <v>57</v>
      </c>
      <c r="L16" s="65" t="s">
        <v>56</v>
      </c>
      <c r="M16" s="65" t="s">
        <v>58</v>
      </c>
      <c r="N16" s="65" t="s">
        <v>56</v>
      </c>
      <c r="O16" s="65" t="s">
        <v>59</v>
      </c>
      <c r="P16" s="65" t="s">
        <v>56</v>
      </c>
      <c r="Q16" s="65" t="s">
        <v>60</v>
      </c>
      <c r="R16" s="66" t="s">
        <v>38</v>
      </c>
    </row>
    <row r="17" spans="1:18" ht="14.5" x14ac:dyDescent="0.35">
      <c r="A17" s="16" t="s">
        <v>51</v>
      </c>
      <c r="B17" s="61">
        <v>30</v>
      </c>
      <c r="C17" s="51">
        <v>123.98146590740362</v>
      </c>
      <c r="D17" s="19">
        <v>0.59053620493064929</v>
      </c>
      <c r="E17" s="17">
        <v>34.297705389999997</v>
      </c>
      <c r="F17" s="19">
        <v>0.64929565090563102</v>
      </c>
      <c r="G17" s="17">
        <v>102.02072</v>
      </c>
      <c r="H17" s="19">
        <v>0.6492993042528904</v>
      </c>
      <c r="I17" s="17">
        <v>260.29989129740363</v>
      </c>
      <c r="J17" s="42">
        <v>0.61991729499888926</v>
      </c>
      <c r="K17" s="41">
        <v>47.517412558085191</v>
      </c>
      <c r="L17" s="40">
        <v>0.2263302202051149</v>
      </c>
      <c r="M17" s="36">
        <v>13.085966950000003</v>
      </c>
      <c r="N17" s="40">
        <v>0.24773264951442361</v>
      </c>
      <c r="O17" s="36">
        <v>35.755758999999998</v>
      </c>
      <c r="P17" s="40">
        <v>0.22756347378977548</v>
      </c>
      <c r="Q17" s="17">
        <v>96.359138508085195</v>
      </c>
      <c r="R17" s="42">
        <v>0.22948413921581728</v>
      </c>
    </row>
    <row r="18" spans="1:18" ht="14.5" x14ac:dyDescent="0.35">
      <c r="A18" s="16" t="s">
        <v>13</v>
      </c>
      <c r="B18" s="61">
        <v>11</v>
      </c>
      <c r="C18" s="51">
        <v>32.087789977403638</v>
      </c>
      <c r="D18" s="18"/>
      <c r="E18" s="17">
        <v>17.30417332</v>
      </c>
      <c r="F18" s="18"/>
      <c r="G18" s="17">
        <v>15.798569000000001</v>
      </c>
      <c r="H18" s="18"/>
      <c r="I18" s="17">
        <v>65.190532297403635</v>
      </c>
      <c r="J18" s="43"/>
      <c r="K18" s="41">
        <v>14.370923138085185</v>
      </c>
      <c r="L18" s="18"/>
      <c r="M18" s="36">
        <v>8.3423533699999997</v>
      </c>
      <c r="N18" s="18"/>
      <c r="O18" s="36">
        <v>7.9604010000000001</v>
      </c>
      <c r="P18" s="18"/>
      <c r="Q18" s="17">
        <v>30.673677508085188</v>
      </c>
      <c r="R18" s="43"/>
    </row>
    <row r="19" spans="1:18" ht="14.5" x14ac:dyDescent="0.35">
      <c r="A19" s="16" t="s">
        <v>18</v>
      </c>
      <c r="B19" s="61">
        <v>2</v>
      </c>
      <c r="C19" s="51">
        <v>2.3009550300000003</v>
      </c>
      <c r="D19" s="18"/>
      <c r="E19" s="17">
        <v>2.5946939699999998</v>
      </c>
      <c r="F19" s="18"/>
      <c r="G19" s="17">
        <v>0</v>
      </c>
      <c r="H19" s="18"/>
      <c r="I19" s="17">
        <v>4.8956490000000006</v>
      </c>
      <c r="J19" s="43"/>
      <c r="K19" s="41">
        <v>0.44534192</v>
      </c>
      <c r="L19" s="18"/>
      <c r="M19" s="36">
        <v>0.50219407999999999</v>
      </c>
      <c r="N19" s="18"/>
      <c r="O19" s="36">
        <v>0</v>
      </c>
      <c r="P19" s="18"/>
      <c r="Q19" s="17">
        <v>0.94753599999999993</v>
      </c>
      <c r="R19" s="43"/>
    </row>
    <row r="20" spans="1:18" ht="14.5" x14ac:dyDescent="0.35">
      <c r="A20" s="16" t="s">
        <v>31</v>
      </c>
      <c r="B20" s="61">
        <v>13</v>
      </c>
      <c r="C20" s="51">
        <v>34.388745007403635</v>
      </c>
      <c r="D20" s="19">
        <v>0.57101206138799354</v>
      </c>
      <c r="E20" s="17">
        <v>19.898867289999998</v>
      </c>
      <c r="F20" s="19">
        <v>0.64428975006661671</v>
      </c>
      <c r="G20" s="17">
        <v>15.798569000000001</v>
      </c>
      <c r="H20" s="19">
        <v>0.53847925359886206</v>
      </c>
      <c r="I20" s="17">
        <v>70.086181297403641</v>
      </c>
      <c r="J20" s="42">
        <v>0.58187722245791595</v>
      </c>
      <c r="K20" s="41">
        <v>14.816265058085186</v>
      </c>
      <c r="L20" s="40">
        <v>0.24601845897739774</v>
      </c>
      <c r="M20" s="36">
        <v>8.8445474500000003</v>
      </c>
      <c r="N20" s="40">
        <v>0.28637063522085698</v>
      </c>
      <c r="O20" s="36">
        <v>7.9604010000000001</v>
      </c>
      <c r="P20" s="40">
        <v>0.27132272478777253</v>
      </c>
      <c r="Q20" s="17">
        <v>31.621213508085187</v>
      </c>
      <c r="R20" s="42">
        <v>0.26252912551700058</v>
      </c>
    </row>
    <row r="21" spans="1:18" ht="14.5" x14ac:dyDescent="0.35">
      <c r="A21" s="16" t="s">
        <v>19</v>
      </c>
      <c r="B21" s="61">
        <v>11</v>
      </c>
      <c r="C21" s="51">
        <v>64.450433099999998</v>
      </c>
      <c r="D21" s="18"/>
      <c r="E21" s="17">
        <v>3.6235719000000004</v>
      </c>
      <c r="F21" s="18"/>
      <c r="G21" s="17">
        <v>68.869134000000003</v>
      </c>
      <c r="H21" s="18"/>
      <c r="I21" s="17">
        <v>136.943139</v>
      </c>
      <c r="J21" s="43"/>
      <c r="K21" s="41">
        <v>23.016165899999997</v>
      </c>
      <c r="L21" s="18"/>
      <c r="M21" s="36">
        <v>9.0713100000000005E-2</v>
      </c>
      <c r="N21" s="18"/>
      <c r="O21" s="36">
        <v>22.287552999999999</v>
      </c>
      <c r="P21" s="18"/>
      <c r="Q21" s="17">
        <v>45.394431999999995</v>
      </c>
      <c r="R21" s="43"/>
    </row>
    <row r="22" spans="1:18" ht="14.5" x14ac:dyDescent="0.35">
      <c r="A22" s="16" t="s">
        <v>20</v>
      </c>
      <c r="B22" s="61">
        <v>0</v>
      </c>
      <c r="C22" s="51">
        <v>0</v>
      </c>
      <c r="D22" s="18"/>
      <c r="E22" s="17">
        <v>0</v>
      </c>
      <c r="F22" s="18"/>
      <c r="G22" s="17">
        <v>0</v>
      </c>
      <c r="H22" s="18"/>
      <c r="I22" s="17">
        <v>0</v>
      </c>
      <c r="J22" s="43"/>
      <c r="K22" s="41">
        <v>0</v>
      </c>
      <c r="L22" s="18"/>
      <c r="M22" s="36">
        <v>0</v>
      </c>
      <c r="N22" s="18"/>
      <c r="O22" s="36">
        <v>0</v>
      </c>
      <c r="P22" s="18"/>
      <c r="Q22" s="17">
        <v>0</v>
      </c>
      <c r="R22" s="43"/>
    </row>
    <row r="23" spans="1:18" ht="14.5" x14ac:dyDescent="0.35">
      <c r="A23" s="16" t="s">
        <v>32</v>
      </c>
      <c r="B23" s="61">
        <v>11</v>
      </c>
      <c r="C23" s="51">
        <v>64.450433099999998</v>
      </c>
      <c r="D23" s="19">
        <v>0.61494895753620493</v>
      </c>
      <c r="E23" s="17">
        <v>3.6235719000000004</v>
      </c>
      <c r="F23" s="18"/>
      <c r="G23" s="17">
        <v>68.869134000000003</v>
      </c>
      <c r="H23" s="18"/>
      <c r="I23" s="17">
        <v>136.943139</v>
      </c>
      <c r="J23" s="43"/>
      <c r="K23" s="41">
        <v>23.016165899999997</v>
      </c>
      <c r="L23" s="40">
        <v>0.21960701497109641</v>
      </c>
      <c r="M23" s="36">
        <v>9.0713100000000005E-2</v>
      </c>
      <c r="N23" s="18"/>
      <c r="O23" s="36">
        <v>22.287552999999999</v>
      </c>
      <c r="P23" s="18"/>
      <c r="Q23" s="17">
        <v>45.394431999999995</v>
      </c>
      <c r="R23" s="43"/>
    </row>
    <row r="24" spans="1:18" ht="14.5" x14ac:dyDescent="0.35">
      <c r="A24" s="16" t="s">
        <v>21</v>
      </c>
      <c r="B24" s="61">
        <v>6</v>
      </c>
      <c r="C24" s="51">
        <v>25.142287799999998</v>
      </c>
      <c r="D24" s="19">
        <v>0.55975090987555987</v>
      </c>
      <c r="E24" s="17">
        <v>10.775266199999999</v>
      </c>
      <c r="F24" s="18"/>
      <c r="G24" s="17">
        <v>17.353017000000001</v>
      </c>
      <c r="H24" s="18"/>
      <c r="I24" s="17">
        <v>53.270570999999997</v>
      </c>
      <c r="J24" s="43"/>
      <c r="K24" s="41">
        <v>9.684981600000004</v>
      </c>
      <c r="L24" s="40">
        <v>0.21561988733292831</v>
      </c>
      <c r="M24" s="36">
        <v>4.1507064000000016</v>
      </c>
      <c r="N24" s="18"/>
      <c r="O24" s="36">
        <v>5.5078050000000003</v>
      </c>
      <c r="P24" s="18"/>
      <c r="Q24" s="17">
        <v>19.343493000000006</v>
      </c>
      <c r="R24" s="43"/>
    </row>
    <row r="25" spans="1:18" ht="15" thickBot="1" x14ac:dyDescent="0.4">
      <c r="A25" s="16" t="s">
        <v>33</v>
      </c>
      <c r="B25" s="63">
        <v>17</v>
      </c>
      <c r="C25" s="52">
        <v>89.592720899999989</v>
      </c>
      <c r="D25" s="53">
        <v>0.5983895432380113</v>
      </c>
      <c r="E25" s="48">
        <v>14.398838099999999</v>
      </c>
      <c r="F25" s="53">
        <v>0.65634311482447683</v>
      </c>
      <c r="G25" s="48">
        <v>86.222150999999997</v>
      </c>
      <c r="H25" s="53">
        <v>0.6747433933640703</v>
      </c>
      <c r="I25" s="48">
        <v>190.21370999999999</v>
      </c>
      <c r="J25" s="49">
        <v>0.63521843014206059</v>
      </c>
      <c r="K25" s="44">
        <v>32.701147500000005</v>
      </c>
      <c r="L25" s="45">
        <v>0.21841087667964598</v>
      </c>
      <c r="M25" s="47">
        <v>4.2414195000000019</v>
      </c>
      <c r="N25" s="45">
        <v>0.19333688361335744</v>
      </c>
      <c r="O25" s="47">
        <v>27.795358</v>
      </c>
      <c r="P25" s="45">
        <v>0.2175164265698864</v>
      </c>
      <c r="Q25" s="48">
        <v>64.737925000000004</v>
      </c>
      <c r="R25" s="49">
        <v>0.21619221395321325</v>
      </c>
    </row>
    <row r="26" spans="1:18" ht="13" x14ac:dyDescent="0.3">
      <c r="A26" s="15" t="s">
        <v>42</v>
      </c>
    </row>
    <row r="27" spans="1:18" ht="13" x14ac:dyDescent="0.3">
      <c r="A27" s="15" t="s">
        <v>62</v>
      </c>
      <c r="C27" s="22"/>
    </row>
    <row r="28" spans="1:18" ht="39" x14ac:dyDescent="0.3">
      <c r="A28" s="23" t="s">
        <v>34</v>
      </c>
      <c r="B28" s="24">
        <v>0.74834275690619789</v>
      </c>
    </row>
  </sheetData>
  <pageMargins left="0.70866141732283472" right="0.70866141732283472" top="0.74803149606299213" bottom="0.74803149606299213" header="0.31496062992125984" footer="0.31496062992125984"/>
  <pageSetup paperSize="9" scale="96" orientation="landscape" r:id="rId1"/>
  <headerFooter>
    <oddHeader>&amp;L&amp;D&amp;C&amp;A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9"/>
  <sheetViews>
    <sheetView zoomScaleNormal="100" workbookViewId="0"/>
  </sheetViews>
  <sheetFormatPr defaultRowHeight="12.5" x14ac:dyDescent="0.25"/>
  <cols>
    <col min="1" max="1" width="28" customWidth="1"/>
    <col min="2" max="2" width="7.81640625" customWidth="1"/>
    <col min="3" max="3" width="11.26953125" customWidth="1"/>
    <col min="4" max="4" width="9.26953125" customWidth="1"/>
    <col min="5" max="5" width="10" customWidth="1"/>
    <col min="6" max="6" width="9.26953125" customWidth="1"/>
    <col min="7" max="7" width="12.453125" customWidth="1"/>
    <col min="8" max="8" width="10.81640625" customWidth="1"/>
    <col min="9" max="9" width="10.1796875" customWidth="1"/>
    <col min="10" max="12" width="9.26953125" customWidth="1"/>
    <col min="13" max="13" width="8.90625" bestFit="1" customWidth="1"/>
    <col min="15" max="15" width="8.90625" bestFit="1" customWidth="1"/>
  </cols>
  <sheetData>
    <row r="1" spans="1:18" ht="50" x14ac:dyDescent="0.25">
      <c r="A1" s="34" t="s">
        <v>69</v>
      </c>
      <c r="B1" s="69" t="s">
        <v>1</v>
      </c>
      <c r="C1" s="72" t="s">
        <v>2</v>
      </c>
      <c r="D1" s="73" t="s">
        <v>3</v>
      </c>
      <c r="E1" s="73" t="s">
        <v>4</v>
      </c>
      <c r="F1" s="74" t="s">
        <v>5</v>
      </c>
      <c r="G1" s="83" t="s">
        <v>64</v>
      </c>
      <c r="H1" s="84" t="s">
        <v>66</v>
      </c>
      <c r="I1" s="84" t="s">
        <v>67</v>
      </c>
      <c r="J1" s="84" t="s">
        <v>9</v>
      </c>
      <c r="K1" s="84" t="s">
        <v>10</v>
      </c>
      <c r="L1" s="85" t="s">
        <v>11</v>
      </c>
    </row>
    <row r="2" spans="1:18" ht="26" x14ac:dyDescent="0.35">
      <c r="A2" s="4" t="s">
        <v>12</v>
      </c>
      <c r="B2" s="70" t="s">
        <v>13</v>
      </c>
      <c r="C2" s="41">
        <v>8</v>
      </c>
      <c r="D2" s="36">
        <v>3</v>
      </c>
      <c r="E2" s="26">
        <v>11</v>
      </c>
      <c r="F2" s="75">
        <v>3.1206753820590326E-4</v>
      </c>
      <c r="G2" s="86"/>
      <c r="H2" s="32"/>
      <c r="I2" s="8"/>
      <c r="J2" s="33"/>
      <c r="K2" s="9"/>
      <c r="L2" s="87">
        <v>35248.7800020461</v>
      </c>
    </row>
    <row r="3" spans="1:18" ht="14.5" x14ac:dyDescent="0.35">
      <c r="A3" s="4" t="s">
        <v>14</v>
      </c>
      <c r="B3" s="70" t="s">
        <v>13</v>
      </c>
      <c r="C3" s="41">
        <v>0</v>
      </c>
      <c r="D3" s="36">
        <v>0</v>
      </c>
      <c r="E3" s="26">
        <v>0</v>
      </c>
      <c r="F3" s="75">
        <v>0</v>
      </c>
      <c r="G3" s="88"/>
      <c r="H3" s="8"/>
      <c r="I3" s="8"/>
      <c r="J3" s="8"/>
      <c r="K3" s="11"/>
      <c r="L3" s="87">
        <v>927.59947373805403</v>
      </c>
    </row>
    <row r="4" spans="1:18" ht="14.5" x14ac:dyDescent="0.35">
      <c r="A4" s="4" t="s">
        <v>15</v>
      </c>
      <c r="B4" s="70" t="s">
        <v>16</v>
      </c>
      <c r="C4" s="76">
        <v>8</v>
      </c>
      <c r="D4" s="26">
        <v>3</v>
      </c>
      <c r="E4" s="26">
        <v>11</v>
      </c>
      <c r="F4" s="75">
        <v>7.4116040323902045E-4</v>
      </c>
      <c r="G4" s="89">
        <v>2078</v>
      </c>
      <c r="H4" s="31">
        <v>2079</v>
      </c>
      <c r="I4" s="31">
        <v>4157</v>
      </c>
      <c r="J4" s="29">
        <v>0.28009125420587344</v>
      </c>
      <c r="K4" s="12">
        <v>14841.591579808881</v>
      </c>
      <c r="L4" s="90">
        <v>36176.379475784168</v>
      </c>
    </row>
    <row r="5" spans="1:18" ht="14.5" x14ac:dyDescent="0.35">
      <c r="A5" s="4" t="s">
        <v>17</v>
      </c>
      <c r="B5" s="70" t="s">
        <v>18</v>
      </c>
      <c r="C5" s="77"/>
      <c r="D5" s="11"/>
      <c r="E5" s="6">
        <v>7</v>
      </c>
      <c r="F5" s="75">
        <v>0.77777777777777779</v>
      </c>
      <c r="G5" s="88"/>
      <c r="H5" s="8"/>
      <c r="I5" s="8"/>
      <c r="J5" s="13"/>
      <c r="K5" s="9"/>
      <c r="L5" s="91">
        <v>9</v>
      </c>
    </row>
    <row r="6" spans="1:18" ht="14.5" x14ac:dyDescent="0.35">
      <c r="A6" s="25" t="s">
        <v>35</v>
      </c>
      <c r="B6" s="70" t="s">
        <v>19</v>
      </c>
      <c r="C6" s="78">
        <v>0</v>
      </c>
      <c r="D6" s="6">
        <v>0</v>
      </c>
      <c r="E6" s="26">
        <v>0</v>
      </c>
      <c r="F6" s="75">
        <v>0</v>
      </c>
      <c r="G6" s="92">
        <v>1425</v>
      </c>
      <c r="H6" s="37">
        <v>2767</v>
      </c>
      <c r="I6" s="31">
        <v>4192</v>
      </c>
      <c r="J6" s="29">
        <v>0.62830532612580225</v>
      </c>
      <c r="K6" s="9"/>
      <c r="L6" s="87">
        <v>6671.9154297932182</v>
      </c>
    </row>
    <row r="7" spans="1:18" ht="14.5" x14ac:dyDescent="0.35">
      <c r="A7" s="25" t="s">
        <v>35</v>
      </c>
      <c r="B7" s="70" t="s">
        <v>55</v>
      </c>
      <c r="C7" s="78">
        <v>3587</v>
      </c>
      <c r="D7" s="6">
        <v>6630</v>
      </c>
      <c r="E7" s="26">
        <v>10217</v>
      </c>
      <c r="F7" s="75">
        <v>1.1485082628269301</v>
      </c>
      <c r="G7" s="92">
        <v>7361</v>
      </c>
      <c r="H7" s="37">
        <v>8661</v>
      </c>
      <c r="I7" s="31">
        <v>16022</v>
      </c>
      <c r="J7" s="29">
        <v>1.8010570017630489</v>
      </c>
      <c r="K7" s="9"/>
      <c r="L7" s="87">
        <v>8895.8872397242922</v>
      </c>
    </row>
    <row r="8" spans="1:18" ht="14.5" x14ac:dyDescent="0.35">
      <c r="A8" s="25" t="s">
        <v>35</v>
      </c>
      <c r="B8" s="70" t="s">
        <v>21</v>
      </c>
      <c r="C8" s="78">
        <v>0</v>
      </c>
      <c r="D8" s="6">
        <v>0</v>
      </c>
      <c r="E8" s="26">
        <v>0</v>
      </c>
      <c r="F8" s="75">
        <v>0</v>
      </c>
      <c r="G8" s="92">
        <v>311</v>
      </c>
      <c r="H8" s="37">
        <v>211</v>
      </c>
      <c r="I8" s="31">
        <v>522</v>
      </c>
      <c r="J8" s="29">
        <v>0.11735760266137955</v>
      </c>
      <c r="K8" s="11"/>
      <c r="L8" s="87">
        <v>4447.9436198621461</v>
      </c>
    </row>
    <row r="9" spans="1:18" ht="14.5" x14ac:dyDescent="0.35">
      <c r="A9" s="4" t="s">
        <v>22</v>
      </c>
      <c r="B9" s="70" t="s">
        <v>16</v>
      </c>
      <c r="C9" s="76">
        <v>3587</v>
      </c>
      <c r="D9" s="26">
        <v>6630</v>
      </c>
      <c r="E9" s="26">
        <v>10217</v>
      </c>
      <c r="F9" s="75">
        <v>1.3125808718022041</v>
      </c>
      <c r="G9" s="89">
        <v>9097</v>
      </c>
      <c r="H9" s="31">
        <v>11639</v>
      </c>
      <c r="I9" s="31">
        <v>20736</v>
      </c>
      <c r="J9" s="29">
        <v>2.6639597687863859</v>
      </c>
      <c r="K9" s="6">
        <v>7783.9013347587652</v>
      </c>
      <c r="L9" s="90">
        <v>20015.746289379676</v>
      </c>
    </row>
    <row r="10" spans="1:18" ht="15" thickBot="1" x14ac:dyDescent="0.4">
      <c r="A10" s="4" t="s">
        <v>14</v>
      </c>
      <c r="B10" s="71" t="s">
        <v>23</v>
      </c>
      <c r="C10" s="79">
        <v>5535</v>
      </c>
      <c r="D10" s="80">
        <v>8289</v>
      </c>
      <c r="E10" s="81">
        <v>13824</v>
      </c>
      <c r="F10" s="82">
        <v>1.3824000000000001</v>
      </c>
      <c r="G10" s="93">
        <v>7500</v>
      </c>
      <c r="H10" s="94">
        <v>7500</v>
      </c>
      <c r="I10" s="95">
        <v>15000</v>
      </c>
      <c r="J10" s="96">
        <v>1.5</v>
      </c>
      <c r="K10" s="97">
        <v>10000</v>
      </c>
      <c r="L10" s="98">
        <v>10000</v>
      </c>
    </row>
    <row r="11" spans="1:18" ht="13" x14ac:dyDescent="0.3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8" ht="13" x14ac:dyDescent="0.3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8" ht="13" x14ac:dyDescent="0.3">
      <c r="A13" s="15" t="s">
        <v>36</v>
      </c>
    </row>
    <row r="14" spans="1:18" ht="13" x14ac:dyDescent="0.3">
      <c r="A14" s="15" t="s">
        <v>65</v>
      </c>
    </row>
    <row r="15" spans="1:18" ht="13" thickBot="1" x14ac:dyDescent="0.3">
      <c r="A15" s="1"/>
    </row>
    <row r="16" spans="1:18" ht="62.5" x14ac:dyDescent="0.25">
      <c r="A16" s="25" t="s">
        <v>68</v>
      </c>
      <c r="B16" s="59" t="s">
        <v>63</v>
      </c>
      <c r="C16" s="54" t="s">
        <v>52</v>
      </c>
      <c r="D16" s="55" t="s">
        <v>27</v>
      </c>
      <c r="E16" s="56" t="s">
        <v>53</v>
      </c>
      <c r="F16" s="55" t="s">
        <v>27</v>
      </c>
      <c r="G16" s="56" t="s">
        <v>54</v>
      </c>
      <c r="H16" s="55" t="s">
        <v>27</v>
      </c>
      <c r="I16" s="55" t="s">
        <v>40</v>
      </c>
      <c r="J16" s="57" t="s">
        <v>28</v>
      </c>
      <c r="K16" s="64" t="s">
        <v>57</v>
      </c>
      <c r="L16" s="65" t="s">
        <v>56</v>
      </c>
      <c r="M16" s="65" t="s">
        <v>58</v>
      </c>
      <c r="N16" s="65" t="s">
        <v>56</v>
      </c>
      <c r="O16" s="65" t="s">
        <v>59</v>
      </c>
      <c r="P16" s="65" t="s">
        <v>56</v>
      </c>
      <c r="Q16" s="65" t="s">
        <v>60</v>
      </c>
      <c r="R16" s="66" t="s">
        <v>38</v>
      </c>
    </row>
    <row r="17" spans="1:18" ht="14.5" x14ac:dyDescent="0.35">
      <c r="A17" s="16" t="s">
        <v>43</v>
      </c>
      <c r="B17" s="60">
        <v>52</v>
      </c>
      <c r="C17" s="51">
        <v>875.30377582000006</v>
      </c>
      <c r="D17" s="19">
        <v>0.50719387858997089</v>
      </c>
      <c r="E17" s="17">
        <v>107.51065518</v>
      </c>
      <c r="F17" s="19">
        <v>0.3093758354801649</v>
      </c>
      <c r="G17" s="17">
        <v>575.72874899999999</v>
      </c>
      <c r="H17" s="19">
        <v>0.48258701895233119</v>
      </c>
      <c r="I17" s="17">
        <v>1558.5431800000001</v>
      </c>
      <c r="J17" s="42">
        <v>0.47715996051882903</v>
      </c>
      <c r="K17" s="41">
        <v>343.21779358000003</v>
      </c>
      <c r="L17" s="40">
        <v>0.1988771998199744</v>
      </c>
      <c r="M17" s="36">
        <v>31.778009919999995</v>
      </c>
      <c r="N17" s="40">
        <v>9.144533955668678E-2</v>
      </c>
      <c r="O17" s="36">
        <v>253.26983799999999</v>
      </c>
      <c r="P17" s="40">
        <v>0.21229569710259483</v>
      </c>
      <c r="Q17" s="17">
        <v>628.2656414999999</v>
      </c>
      <c r="R17" s="42">
        <v>0.19234834975408041</v>
      </c>
    </row>
    <row r="18" spans="1:18" ht="14.5" x14ac:dyDescent="0.35">
      <c r="A18" s="16" t="s">
        <v>13</v>
      </c>
      <c r="B18" s="61">
        <v>13</v>
      </c>
      <c r="C18" s="51">
        <v>122.62138798000002</v>
      </c>
      <c r="D18" s="18"/>
      <c r="E18" s="17">
        <v>13.69028602</v>
      </c>
      <c r="F18" s="18"/>
      <c r="G18" s="17">
        <v>64.021095000000003</v>
      </c>
      <c r="H18" s="18"/>
      <c r="I18" s="17">
        <v>200.33276900000001</v>
      </c>
      <c r="J18" s="43"/>
      <c r="K18" s="41">
        <v>22.324315519999995</v>
      </c>
      <c r="L18" s="18"/>
      <c r="M18" s="36">
        <v>3.9352669799999989</v>
      </c>
      <c r="N18" s="18"/>
      <c r="O18" s="36">
        <v>3.5597780000000001</v>
      </c>
      <c r="P18" s="18"/>
      <c r="Q18" s="17">
        <v>29.819360499999995</v>
      </c>
      <c r="R18" s="43"/>
    </row>
    <row r="19" spans="1:18" ht="14.5" x14ac:dyDescent="0.35">
      <c r="A19" s="16" t="s">
        <v>18</v>
      </c>
      <c r="B19" s="61">
        <v>7</v>
      </c>
      <c r="C19" s="51">
        <v>11.631365890000001</v>
      </c>
      <c r="D19" s="18"/>
      <c r="E19" s="17">
        <v>13.11622111</v>
      </c>
      <c r="F19" s="18"/>
      <c r="G19" s="17">
        <v>0</v>
      </c>
      <c r="H19" s="18"/>
      <c r="I19" s="17">
        <v>24.747587000000003</v>
      </c>
      <c r="J19" s="43"/>
      <c r="K19" s="41">
        <v>0.63521909999999993</v>
      </c>
      <c r="L19" s="18"/>
      <c r="M19" s="36">
        <v>0.71631089999999997</v>
      </c>
      <c r="N19" s="18"/>
      <c r="O19" s="36">
        <v>0</v>
      </c>
      <c r="P19" s="18"/>
      <c r="Q19" s="17">
        <v>1.3515299999999999</v>
      </c>
      <c r="R19" s="43"/>
    </row>
    <row r="20" spans="1:18" ht="14.5" x14ac:dyDescent="0.35">
      <c r="A20" s="16" t="s">
        <v>31</v>
      </c>
      <c r="B20" s="62">
        <v>20</v>
      </c>
      <c r="C20" s="51">
        <v>134.25275387000002</v>
      </c>
      <c r="D20" s="19">
        <v>0.33020437069158021</v>
      </c>
      <c r="E20" s="17">
        <v>26.80650713</v>
      </c>
      <c r="F20" s="19">
        <v>0.12856529641975012</v>
      </c>
      <c r="G20" s="17">
        <v>64.021095000000003</v>
      </c>
      <c r="H20" s="19">
        <v>0.32322502792386992</v>
      </c>
      <c r="I20" s="17">
        <v>225.08035600000002</v>
      </c>
      <c r="J20" s="42">
        <v>0.27680071792041233</v>
      </c>
      <c r="K20" s="41">
        <v>22.959534619999996</v>
      </c>
      <c r="L20" s="40">
        <v>5.6470638121210011E-2</v>
      </c>
      <c r="M20" s="36">
        <v>4.6515778799999987</v>
      </c>
      <c r="N20" s="40">
        <v>2.2309191050574322E-2</v>
      </c>
      <c r="O20" s="36">
        <v>3.5597780000000001</v>
      </c>
      <c r="P20" s="40">
        <v>1.7972347137342429E-2</v>
      </c>
      <c r="Q20" s="17">
        <v>31.170890499999995</v>
      </c>
      <c r="R20" s="42">
        <v>3.8333531286126807E-2</v>
      </c>
    </row>
    <row r="21" spans="1:18" ht="14.5" x14ac:dyDescent="0.35">
      <c r="A21" s="16" t="s">
        <v>19</v>
      </c>
      <c r="B21" s="61">
        <v>11</v>
      </c>
      <c r="C21" s="51">
        <v>72.037268740000016</v>
      </c>
      <c r="D21" s="18"/>
      <c r="E21" s="17">
        <v>1.83786326</v>
      </c>
      <c r="F21" s="18"/>
      <c r="G21" s="17">
        <v>79.906244000000001</v>
      </c>
      <c r="H21" s="18"/>
      <c r="I21" s="17">
        <v>153.78137600000002</v>
      </c>
      <c r="J21" s="43"/>
      <c r="K21" s="41">
        <v>12.693202789999999</v>
      </c>
      <c r="L21" s="18"/>
      <c r="M21" s="36">
        <v>1.6237572100000002</v>
      </c>
      <c r="N21" s="18"/>
      <c r="O21" s="36">
        <v>12.294288</v>
      </c>
      <c r="P21" s="18"/>
      <c r="Q21" s="17">
        <v>26.611248</v>
      </c>
      <c r="R21" s="43"/>
    </row>
    <row r="22" spans="1:18" ht="14.5" x14ac:dyDescent="0.35">
      <c r="A22" s="16" t="s">
        <v>20</v>
      </c>
      <c r="B22" s="61">
        <v>11</v>
      </c>
      <c r="C22" s="51">
        <v>243.48838184000002</v>
      </c>
      <c r="D22" s="18"/>
      <c r="E22" s="17">
        <v>59.667865159999998</v>
      </c>
      <c r="F22" s="18"/>
      <c r="G22" s="17">
        <v>226.399734</v>
      </c>
      <c r="H22" s="18"/>
      <c r="I22" s="17">
        <v>529.55598099999997</v>
      </c>
      <c r="J22" s="43"/>
      <c r="K22" s="41">
        <v>126.69712817</v>
      </c>
      <c r="L22" s="18"/>
      <c r="M22" s="36">
        <v>23.646310829999997</v>
      </c>
      <c r="N22" s="18"/>
      <c r="O22" s="36">
        <v>133.34549799999999</v>
      </c>
      <c r="P22" s="18"/>
      <c r="Q22" s="17">
        <v>283.68893700000001</v>
      </c>
      <c r="R22" s="43"/>
    </row>
    <row r="23" spans="1:18" ht="14.5" x14ac:dyDescent="0.35">
      <c r="A23" s="16" t="s">
        <v>32</v>
      </c>
      <c r="B23" s="61">
        <v>22</v>
      </c>
      <c r="C23" s="51">
        <v>315.52565058000005</v>
      </c>
      <c r="D23" s="19">
        <v>0.47513766675191854</v>
      </c>
      <c r="E23" s="17">
        <v>61.505728419999997</v>
      </c>
      <c r="F23" s="18"/>
      <c r="G23" s="17">
        <v>306.30597799999998</v>
      </c>
      <c r="H23" s="18"/>
      <c r="I23" s="17">
        <v>683.337357</v>
      </c>
      <c r="J23" s="43"/>
      <c r="K23" s="41">
        <v>139.39033096</v>
      </c>
      <c r="L23" s="40">
        <v>0.2099024168030989</v>
      </c>
      <c r="M23" s="36">
        <v>25.270068039999998</v>
      </c>
      <c r="N23" s="18"/>
      <c r="O23" s="36">
        <v>145.63978599999999</v>
      </c>
      <c r="P23" s="18"/>
      <c r="Q23" s="17">
        <v>310.300185</v>
      </c>
      <c r="R23" s="43"/>
    </row>
    <row r="24" spans="1:18" ht="14.5" x14ac:dyDescent="0.35">
      <c r="A24" s="16" t="s">
        <v>21</v>
      </c>
      <c r="B24" s="61">
        <v>8</v>
      </c>
      <c r="C24" s="51">
        <v>17.954779370000001</v>
      </c>
      <c r="D24" s="19">
        <v>6.3087257436998806E-2</v>
      </c>
      <c r="E24" s="17">
        <v>19.19841963</v>
      </c>
      <c r="F24" s="18"/>
      <c r="G24" s="17">
        <v>1.6163810000000001</v>
      </c>
      <c r="H24" s="18"/>
      <c r="I24" s="17">
        <v>38.769579999999998</v>
      </c>
      <c r="J24" s="43"/>
      <c r="K24" s="41">
        <v>2.4813160000000001</v>
      </c>
      <c r="L24" s="40">
        <v>8.7185377246183412E-3</v>
      </c>
      <c r="M24" s="36">
        <v>1.8563639999999997</v>
      </c>
      <c r="N24" s="18"/>
      <c r="O24" s="36">
        <v>0.92230400000000001</v>
      </c>
      <c r="P24" s="18"/>
      <c r="Q24" s="17">
        <v>5.2599839999999993</v>
      </c>
      <c r="R24" s="43"/>
    </row>
    <row r="25" spans="1:18" ht="14.5" x14ac:dyDescent="0.35">
      <c r="A25" s="16" t="s">
        <v>33</v>
      </c>
      <c r="B25" s="61">
        <v>30</v>
      </c>
      <c r="C25" s="51">
        <v>333.48042995000003</v>
      </c>
      <c r="D25" s="19">
        <v>0.35152254395744259</v>
      </c>
      <c r="E25" s="17">
        <v>80.704148050000001</v>
      </c>
      <c r="F25" s="19">
        <v>0.58059180666639087</v>
      </c>
      <c r="G25" s="17">
        <v>307.92235899999997</v>
      </c>
      <c r="H25" s="19">
        <v>0.38030547120687003</v>
      </c>
      <c r="I25" s="17">
        <v>722.10693700000002</v>
      </c>
      <c r="J25" s="42">
        <v>0.38058735191989446</v>
      </c>
      <c r="K25" s="41">
        <v>141.87164695999999</v>
      </c>
      <c r="L25" s="40">
        <v>0.14954725307955472</v>
      </c>
      <c r="M25" s="36">
        <v>27.126432039999997</v>
      </c>
      <c r="N25" s="40">
        <v>0.19514962448719722</v>
      </c>
      <c r="O25" s="36">
        <v>146.56208999999998</v>
      </c>
      <c r="P25" s="40">
        <v>0.181014346861748</v>
      </c>
      <c r="Q25" s="17">
        <v>315.56016899999997</v>
      </c>
      <c r="R25" s="42">
        <v>0.16631637633901356</v>
      </c>
    </row>
    <row r="26" spans="1:18" ht="15" thickBot="1" x14ac:dyDescent="0.4">
      <c r="A26" s="16" t="s">
        <v>23</v>
      </c>
      <c r="B26" s="63">
        <v>2</v>
      </c>
      <c r="C26" s="52">
        <v>407.57059199999998</v>
      </c>
      <c r="D26" s="53">
        <v>1.0999713355718368</v>
      </c>
      <c r="E26" s="46"/>
      <c r="F26" s="46"/>
      <c r="G26" s="48">
        <v>203.78529499999999</v>
      </c>
      <c r="H26" s="53">
        <v>1.0999713301741394</v>
      </c>
      <c r="I26" s="48">
        <v>611.35588699999994</v>
      </c>
      <c r="J26" s="49">
        <v>1.0999713337726043</v>
      </c>
      <c r="K26" s="44">
        <v>178.38661200000001</v>
      </c>
      <c r="L26" s="45">
        <v>0.48143846416125885</v>
      </c>
      <c r="M26" s="46"/>
      <c r="N26" s="46"/>
      <c r="O26" s="47">
        <v>103.14797</v>
      </c>
      <c r="P26" s="45">
        <v>0.55676151591635814</v>
      </c>
      <c r="Q26" s="48">
        <v>281.534582</v>
      </c>
      <c r="R26" s="49">
        <v>0.50654614807962528</v>
      </c>
    </row>
    <row r="27" spans="1:18" ht="13" x14ac:dyDescent="0.3">
      <c r="A27" s="15" t="s">
        <v>42</v>
      </c>
      <c r="L27" s="22"/>
    </row>
    <row r="28" spans="1:18" ht="13" x14ac:dyDescent="0.3">
      <c r="A28" s="15" t="s">
        <v>62</v>
      </c>
      <c r="C28" s="22"/>
    </row>
    <row r="29" spans="1:18" ht="39" x14ac:dyDescent="0.3">
      <c r="A29" s="23" t="s">
        <v>34</v>
      </c>
      <c r="B29" s="24">
        <v>0.23788640477445694</v>
      </c>
    </row>
  </sheetData>
  <pageMargins left="0.70866141732283472" right="0.70866141732283472" top="0.74803149606299213" bottom="0.74803149606299213" header="0.31496062992125984" footer="0.31496062992125984"/>
  <pageSetup paperSize="9" scale="96" orientation="landscape" r:id="rId1"/>
  <headerFooter>
    <oddHeader>&amp;L&amp;D&amp;C&amp;A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9"/>
  <sheetViews>
    <sheetView zoomScale="98" zoomScaleNormal="98" workbookViewId="0"/>
  </sheetViews>
  <sheetFormatPr defaultRowHeight="12.5" x14ac:dyDescent="0.25"/>
  <cols>
    <col min="1" max="1" width="28" customWidth="1"/>
    <col min="2" max="2" width="8.26953125" customWidth="1"/>
    <col min="3" max="3" width="10.453125" customWidth="1"/>
    <col min="4" max="4" width="9.26953125" customWidth="1"/>
    <col min="5" max="5" width="10" customWidth="1"/>
    <col min="6" max="6" width="9.26953125" customWidth="1"/>
    <col min="7" max="7" width="12.453125" customWidth="1"/>
    <col min="8" max="8" width="10.81640625" customWidth="1"/>
    <col min="9" max="9" width="10.26953125" customWidth="1"/>
    <col min="10" max="12" width="9.26953125" customWidth="1"/>
  </cols>
  <sheetData>
    <row r="1" spans="1:18" ht="50" x14ac:dyDescent="0.25">
      <c r="A1" s="34" t="s">
        <v>69</v>
      </c>
      <c r="B1" s="69" t="s">
        <v>1</v>
      </c>
      <c r="C1" s="72" t="s">
        <v>2</v>
      </c>
      <c r="D1" s="73" t="s">
        <v>3</v>
      </c>
      <c r="E1" s="73" t="s">
        <v>4</v>
      </c>
      <c r="F1" s="74" t="s">
        <v>5</v>
      </c>
      <c r="G1" s="83" t="s">
        <v>64</v>
      </c>
      <c r="H1" s="84" t="s">
        <v>66</v>
      </c>
      <c r="I1" s="84" t="s">
        <v>67</v>
      </c>
      <c r="J1" s="84" t="s">
        <v>9</v>
      </c>
      <c r="K1" s="84" t="s">
        <v>10</v>
      </c>
      <c r="L1" s="85" t="s">
        <v>11</v>
      </c>
    </row>
    <row r="2" spans="1:18" ht="26" x14ac:dyDescent="0.35">
      <c r="A2" s="4" t="s">
        <v>12</v>
      </c>
      <c r="B2" s="70" t="s">
        <v>13</v>
      </c>
      <c r="C2" s="41">
        <v>1113</v>
      </c>
      <c r="D2" s="36">
        <v>510</v>
      </c>
      <c r="E2" s="26">
        <v>1623</v>
      </c>
      <c r="F2" s="75">
        <v>0.28719827425117778</v>
      </c>
      <c r="G2" s="86"/>
      <c r="H2" s="32"/>
      <c r="I2" s="8"/>
      <c r="J2" s="33"/>
      <c r="K2" s="9"/>
      <c r="L2" s="87">
        <v>5651.1481631695224</v>
      </c>
    </row>
    <row r="3" spans="1:18" ht="14.5" x14ac:dyDescent="0.35">
      <c r="A3" s="4" t="s">
        <v>14</v>
      </c>
      <c r="B3" s="70" t="s">
        <v>13</v>
      </c>
      <c r="C3" s="41">
        <v>0</v>
      </c>
      <c r="D3" s="36">
        <v>0</v>
      </c>
      <c r="E3" s="26">
        <v>0</v>
      </c>
      <c r="F3" s="75">
        <v>0</v>
      </c>
      <c r="G3" s="88"/>
      <c r="H3" s="8"/>
      <c r="I3" s="8"/>
      <c r="J3" s="8"/>
      <c r="K3" s="11"/>
      <c r="L3" s="87">
        <v>148.71442534656617</v>
      </c>
    </row>
    <row r="4" spans="1:18" ht="14.5" x14ac:dyDescent="0.35">
      <c r="A4" s="4" t="s">
        <v>15</v>
      </c>
      <c r="B4" s="70" t="s">
        <v>16</v>
      </c>
      <c r="C4" s="76">
        <v>1113</v>
      </c>
      <c r="D4" s="26">
        <v>510</v>
      </c>
      <c r="E4" s="26">
        <v>1623</v>
      </c>
      <c r="F4" s="75">
        <v>0.68209590134654741</v>
      </c>
      <c r="G4" s="89">
        <v>1018</v>
      </c>
      <c r="H4" s="31">
        <v>304</v>
      </c>
      <c r="I4" s="31">
        <v>1322</v>
      </c>
      <c r="J4" s="29">
        <v>0.55559505950716925</v>
      </c>
      <c r="K4" s="12">
        <v>2379.4308055450615</v>
      </c>
      <c r="L4" s="90">
        <v>5799.8625885160909</v>
      </c>
    </row>
    <row r="5" spans="1:18" ht="14.5" x14ac:dyDescent="0.35">
      <c r="A5" s="4" t="s">
        <v>17</v>
      </c>
      <c r="B5" s="70" t="s">
        <v>18</v>
      </c>
      <c r="C5" s="77"/>
      <c r="D5" s="11"/>
      <c r="E5" s="6">
        <v>2</v>
      </c>
      <c r="F5" s="75">
        <v>2</v>
      </c>
      <c r="G5" s="88"/>
      <c r="H5" s="8"/>
      <c r="I5" s="8"/>
      <c r="J5" s="13"/>
      <c r="K5" s="9"/>
      <c r="L5" s="91">
        <v>1</v>
      </c>
    </row>
    <row r="6" spans="1:18" ht="14.5" x14ac:dyDescent="0.35">
      <c r="A6" s="25" t="s">
        <v>35</v>
      </c>
      <c r="B6" s="70" t="s">
        <v>19</v>
      </c>
      <c r="C6" s="78">
        <v>283</v>
      </c>
      <c r="D6" s="6">
        <v>458</v>
      </c>
      <c r="E6" s="26">
        <v>741</v>
      </c>
      <c r="F6" s="75">
        <v>0.78421637190749927</v>
      </c>
      <c r="G6" s="92">
        <v>774</v>
      </c>
      <c r="H6" s="37">
        <v>819</v>
      </c>
      <c r="I6" s="31">
        <v>1593</v>
      </c>
      <c r="J6" s="29">
        <v>1.6859064513477009</v>
      </c>
      <c r="K6" s="9"/>
      <c r="L6" s="87">
        <v>944.8922855278048</v>
      </c>
    </row>
    <row r="7" spans="1:18" ht="14.5" x14ac:dyDescent="0.35">
      <c r="A7" s="25" t="s">
        <v>35</v>
      </c>
      <c r="B7" s="70" t="s">
        <v>20</v>
      </c>
      <c r="C7" s="78">
        <v>0</v>
      </c>
      <c r="D7" s="6">
        <v>0</v>
      </c>
      <c r="E7" s="26">
        <v>0</v>
      </c>
      <c r="F7" s="75">
        <v>0</v>
      </c>
      <c r="G7" s="92">
        <v>0</v>
      </c>
      <c r="H7" s="37">
        <v>0</v>
      </c>
      <c r="I7" s="31">
        <v>0</v>
      </c>
      <c r="J7" s="29">
        <v>0</v>
      </c>
      <c r="K7" s="9"/>
      <c r="L7" s="87">
        <v>1259.8563807037397</v>
      </c>
    </row>
    <row r="8" spans="1:18" ht="14.5" x14ac:dyDescent="0.35">
      <c r="A8" s="25" t="s">
        <v>35</v>
      </c>
      <c r="B8" s="70" t="s">
        <v>21</v>
      </c>
      <c r="C8" s="78">
        <v>38</v>
      </c>
      <c r="D8" s="6">
        <v>41</v>
      </c>
      <c r="E8" s="26">
        <v>79</v>
      </c>
      <c r="F8" s="75">
        <v>0.12541112020383086</v>
      </c>
      <c r="G8" s="92">
        <v>345</v>
      </c>
      <c r="H8" s="37">
        <v>315</v>
      </c>
      <c r="I8" s="31">
        <v>660</v>
      </c>
      <c r="J8" s="29">
        <v>1.0477384725889667</v>
      </c>
      <c r="K8" s="11"/>
      <c r="L8" s="87">
        <v>629.92819035186983</v>
      </c>
    </row>
    <row r="9" spans="1:18" ht="14.5" x14ac:dyDescent="0.35">
      <c r="A9" s="4" t="s">
        <v>22</v>
      </c>
      <c r="B9" s="70" t="s">
        <v>16</v>
      </c>
      <c r="C9" s="76">
        <v>321</v>
      </c>
      <c r="D9" s="26">
        <v>499</v>
      </c>
      <c r="E9" s="26">
        <v>820</v>
      </c>
      <c r="F9" s="75">
        <v>0.74384895889433045</v>
      </c>
      <c r="G9" s="89">
        <v>1119</v>
      </c>
      <c r="H9" s="31">
        <v>1134</v>
      </c>
      <c r="I9" s="31">
        <v>2253</v>
      </c>
      <c r="J9" s="29">
        <v>2.0437703712060076</v>
      </c>
      <c r="K9" s="6">
        <v>1102.3743331157737</v>
      </c>
      <c r="L9" s="90">
        <v>2834.6768565834172</v>
      </c>
    </row>
    <row r="10" spans="1:18" ht="15" thickBot="1" x14ac:dyDescent="0.4">
      <c r="A10" s="4" t="s">
        <v>14</v>
      </c>
      <c r="B10" s="71" t="s">
        <v>23</v>
      </c>
      <c r="C10" s="79">
        <v>243</v>
      </c>
      <c r="D10" s="80">
        <v>363</v>
      </c>
      <c r="E10" s="81">
        <v>606</v>
      </c>
      <c r="F10" s="82">
        <v>0.45086913850414961</v>
      </c>
      <c r="G10" s="93">
        <v>323</v>
      </c>
      <c r="H10" s="94">
        <v>413</v>
      </c>
      <c r="I10" s="95">
        <v>736</v>
      </c>
      <c r="J10" s="96">
        <v>0.54759024082352159</v>
      </c>
      <c r="K10" s="97">
        <v>1344.0707031102831</v>
      </c>
      <c r="L10" s="98">
        <v>1344.0707031102831</v>
      </c>
    </row>
    <row r="11" spans="1:18" ht="13" x14ac:dyDescent="0.3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8" ht="13" x14ac:dyDescent="0.3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8" ht="13" x14ac:dyDescent="0.3">
      <c r="A13" s="15" t="s">
        <v>36</v>
      </c>
    </row>
    <row r="14" spans="1:18" ht="13" x14ac:dyDescent="0.3">
      <c r="A14" s="15" t="s">
        <v>65</v>
      </c>
    </row>
    <row r="15" spans="1:18" ht="13" thickBot="1" x14ac:dyDescent="0.3">
      <c r="A15" s="1"/>
    </row>
    <row r="16" spans="1:18" ht="62.5" x14ac:dyDescent="0.25">
      <c r="A16" s="25" t="s">
        <v>68</v>
      </c>
      <c r="B16" s="59" t="s">
        <v>63</v>
      </c>
      <c r="C16" s="54" t="s">
        <v>52</v>
      </c>
      <c r="D16" s="55" t="s">
        <v>27</v>
      </c>
      <c r="E16" s="56" t="s">
        <v>53</v>
      </c>
      <c r="F16" s="55" t="s">
        <v>27</v>
      </c>
      <c r="G16" s="56" t="s">
        <v>54</v>
      </c>
      <c r="H16" s="55" t="s">
        <v>27</v>
      </c>
      <c r="I16" s="55" t="s">
        <v>40</v>
      </c>
      <c r="J16" s="57" t="s">
        <v>28</v>
      </c>
      <c r="K16" s="64" t="s">
        <v>57</v>
      </c>
      <c r="L16" s="65" t="s">
        <v>56</v>
      </c>
      <c r="M16" s="65" t="s">
        <v>58</v>
      </c>
      <c r="N16" s="65" t="s">
        <v>56</v>
      </c>
      <c r="O16" s="65" t="s">
        <v>59</v>
      </c>
      <c r="P16" s="65" t="s">
        <v>56</v>
      </c>
      <c r="Q16" s="65" t="s">
        <v>37</v>
      </c>
      <c r="R16" s="66" t="s">
        <v>38</v>
      </c>
    </row>
    <row r="17" spans="1:18" ht="14.5" x14ac:dyDescent="0.35">
      <c r="A17" s="16" t="s">
        <v>44</v>
      </c>
      <c r="B17" s="60">
        <v>21</v>
      </c>
      <c r="C17" s="51">
        <v>134.50327270373629</v>
      </c>
      <c r="D17" s="19">
        <v>0.64231348133450983</v>
      </c>
      <c r="E17" s="17">
        <v>13.665998810000001</v>
      </c>
      <c r="F17" s="19">
        <v>0.34592536551776348</v>
      </c>
      <c r="G17" s="17">
        <v>106.92225500000001</v>
      </c>
      <c r="H17" s="19">
        <v>0.73740523261291169</v>
      </c>
      <c r="I17" s="17">
        <v>255.09152651373626</v>
      </c>
      <c r="J17" s="42">
        <v>0.64759164629239596</v>
      </c>
      <c r="K17" s="41">
        <v>67.65681596870256</v>
      </c>
      <c r="L17" s="40">
        <v>0.32309165514943217</v>
      </c>
      <c r="M17" s="36">
        <v>4.7567964199999997</v>
      </c>
      <c r="N17" s="40">
        <v>0.12040806992299807</v>
      </c>
      <c r="O17" s="36">
        <v>54.895194000000004</v>
      </c>
      <c r="P17" s="40">
        <v>0.3785928691917404</v>
      </c>
      <c r="Q17" s="17">
        <v>127.30880638870256</v>
      </c>
      <c r="R17" s="42">
        <v>0.32319426930216094</v>
      </c>
    </row>
    <row r="18" spans="1:18" ht="14.5" x14ac:dyDescent="0.35">
      <c r="A18" s="16" t="s">
        <v>13</v>
      </c>
      <c r="B18" s="61">
        <v>6</v>
      </c>
      <c r="C18" s="51">
        <v>13.162530403736271</v>
      </c>
      <c r="D18" s="18"/>
      <c r="E18" s="17">
        <v>6.6338791100000005</v>
      </c>
      <c r="F18" s="18"/>
      <c r="G18" s="17">
        <v>6.119014</v>
      </c>
      <c r="H18" s="18"/>
      <c r="I18" s="17">
        <v>25.915423513736272</v>
      </c>
      <c r="J18" s="43"/>
      <c r="K18" s="41">
        <v>4.9437832287025616</v>
      </c>
      <c r="L18" s="18"/>
      <c r="M18" s="36">
        <v>2.8339661599999997</v>
      </c>
      <c r="N18" s="18"/>
      <c r="O18" s="36">
        <v>2.9661209999999998</v>
      </c>
      <c r="P18" s="18"/>
      <c r="Q18" s="17">
        <v>10.743870388702561</v>
      </c>
      <c r="R18" s="43"/>
    </row>
    <row r="19" spans="1:18" ht="14.5" x14ac:dyDescent="0.35">
      <c r="A19" s="16" t="s">
        <v>18</v>
      </c>
      <c r="B19" s="61">
        <v>2</v>
      </c>
      <c r="C19" s="51">
        <v>2.49582032</v>
      </c>
      <c r="D19" s="18"/>
      <c r="E19" s="17">
        <v>2.8144356800000003</v>
      </c>
      <c r="F19" s="18"/>
      <c r="G19" s="17">
        <v>0</v>
      </c>
      <c r="H19" s="18"/>
      <c r="I19" s="17">
        <v>5.3102560000000008</v>
      </c>
      <c r="J19" s="43"/>
      <c r="K19" s="41">
        <v>1.6623411199999998</v>
      </c>
      <c r="L19" s="18"/>
      <c r="M19" s="36">
        <v>1.87455488</v>
      </c>
      <c r="N19" s="18"/>
      <c r="O19" s="36">
        <v>0</v>
      </c>
      <c r="P19" s="18"/>
      <c r="Q19" s="17">
        <v>3.5368959999999996</v>
      </c>
      <c r="R19" s="43"/>
    </row>
    <row r="20" spans="1:18" ht="14.5" x14ac:dyDescent="0.35">
      <c r="A20" s="16" t="s">
        <v>31</v>
      </c>
      <c r="B20" s="62">
        <v>8</v>
      </c>
      <c r="C20" s="51">
        <v>15.658350723736271</v>
      </c>
      <c r="D20" s="19">
        <v>0.35581802275719654</v>
      </c>
      <c r="E20" s="17">
        <v>9.4483147900000013</v>
      </c>
      <c r="F20" s="19">
        <v>0.41865876839352389</v>
      </c>
      <c r="G20" s="17">
        <v>6.119014</v>
      </c>
      <c r="H20" s="19">
        <v>0.28542081488371757</v>
      </c>
      <c r="I20" s="17">
        <v>31.225679513736274</v>
      </c>
      <c r="J20" s="42">
        <v>0.35478383834464278</v>
      </c>
      <c r="K20" s="41">
        <v>6.6061243487025614</v>
      </c>
      <c r="L20" s="40">
        <v>0.15011658285826426</v>
      </c>
      <c r="M20" s="36">
        <v>4.7085210399999999</v>
      </c>
      <c r="N20" s="40">
        <v>0.20863653078618416</v>
      </c>
      <c r="O20" s="36">
        <v>2.9661209999999998</v>
      </c>
      <c r="P20" s="40">
        <v>0.1383544265242255</v>
      </c>
      <c r="Q20" s="17">
        <v>14.28076638870256</v>
      </c>
      <c r="R20" s="42">
        <v>0.16225700105767915</v>
      </c>
    </row>
    <row r="21" spans="1:18" ht="14.5" x14ac:dyDescent="0.35">
      <c r="A21" s="16" t="s">
        <v>19</v>
      </c>
      <c r="B21" s="61">
        <v>4</v>
      </c>
      <c r="C21" s="51">
        <v>42.402932</v>
      </c>
      <c r="D21" s="18"/>
      <c r="E21" s="17">
        <v>0</v>
      </c>
      <c r="F21" s="18"/>
      <c r="G21" s="17">
        <v>48.074176999999999</v>
      </c>
      <c r="H21" s="18"/>
      <c r="I21" s="17">
        <v>90.477108999999999</v>
      </c>
      <c r="J21" s="43"/>
      <c r="K21" s="41">
        <v>21.839271</v>
      </c>
      <c r="L21" s="18"/>
      <c r="M21" s="36">
        <v>0</v>
      </c>
      <c r="N21" s="18"/>
      <c r="O21" s="36">
        <v>28.955831</v>
      </c>
      <c r="P21" s="18"/>
      <c r="Q21" s="17">
        <v>50.795102</v>
      </c>
      <c r="R21" s="43"/>
    </row>
    <row r="22" spans="1:18" ht="14.5" x14ac:dyDescent="0.35">
      <c r="A22" s="16" t="s">
        <v>20</v>
      </c>
      <c r="B22" s="61">
        <v>0</v>
      </c>
      <c r="C22" s="51">
        <v>0</v>
      </c>
      <c r="D22" s="18"/>
      <c r="E22" s="17">
        <v>0</v>
      </c>
      <c r="F22" s="18"/>
      <c r="G22" s="17">
        <v>0</v>
      </c>
      <c r="H22" s="18"/>
      <c r="I22" s="17">
        <v>0</v>
      </c>
      <c r="J22" s="43"/>
      <c r="K22" s="41">
        <v>0</v>
      </c>
      <c r="L22" s="18"/>
      <c r="M22" s="36">
        <v>0</v>
      </c>
      <c r="N22" s="18"/>
      <c r="O22" s="36">
        <v>0</v>
      </c>
      <c r="P22" s="18"/>
      <c r="Q22" s="17">
        <v>0</v>
      </c>
      <c r="R22" s="43"/>
    </row>
    <row r="23" spans="1:18" ht="14.5" x14ac:dyDescent="0.35">
      <c r="A23" s="16" t="s">
        <v>32</v>
      </c>
      <c r="B23" s="61">
        <v>4</v>
      </c>
      <c r="C23" s="51">
        <v>42.402932</v>
      </c>
      <c r="D23" s="19">
        <v>0.5240280000496127</v>
      </c>
      <c r="E23" s="17">
        <v>0</v>
      </c>
      <c r="F23" s="18"/>
      <c r="G23" s="17">
        <v>48.074176999999999</v>
      </c>
      <c r="H23" s="18"/>
      <c r="I23" s="17">
        <v>90.477108999999999</v>
      </c>
      <c r="J23" s="43"/>
      <c r="K23" s="41">
        <v>21.839271</v>
      </c>
      <c r="L23" s="40">
        <v>0.26989618323260062</v>
      </c>
      <c r="M23" s="36">
        <v>0</v>
      </c>
      <c r="N23" s="18"/>
      <c r="O23" s="36">
        <v>28.955831</v>
      </c>
      <c r="P23" s="18"/>
      <c r="Q23" s="17">
        <v>50.795102</v>
      </c>
      <c r="R23" s="43"/>
    </row>
    <row r="24" spans="1:18" ht="14.5" x14ac:dyDescent="0.35">
      <c r="A24" s="16" t="s">
        <v>21</v>
      </c>
      <c r="B24" s="61">
        <v>3</v>
      </c>
      <c r="C24" s="51">
        <v>29.689715979999999</v>
      </c>
      <c r="D24" s="19">
        <v>0.8561333872642185</v>
      </c>
      <c r="E24" s="17">
        <v>4.2176840199999992</v>
      </c>
      <c r="F24" s="18"/>
      <c r="G24" s="17">
        <v>29.303070999999999</v>
      </c>
      <c r="H24" s="18"/>
      <c r="I24" s="17">
        <v>63.210470999999998</v>
      </c>
      <c r="J24" s="43"/>
      <c r="K24" s="41">
        <v>5.8926896200000005</v>
      </c>
      <c r="L24" s="40">
        <v>0.16992174421155581</v>
      </c>
      <c r="M24" s="36">
        <v>4.827538E-2</v>
      </c>
      <c r="N24" s="18"/>
      <c r="O24" s="36">
        <v>4.784904</v>
      </c>
      <c r="P24" s="18"/>
      <c r="Q24" s="17">
        <v>10.725868999999999</v>
      </c>
      <c r="R24" s="43"/>
    </row>
    <row r="25" spans="1:18" ht="14.5" x14ac:dyDescent="0.35">
      <c r="A25" s="16" t="s">
        <v>33</v>
      </c>
      <c r="B25" s="61">
        <v>7</v>
      </c>
      <c r="C25" s="51">
        <v>72.092647979999995</v>
      </c>
      <c r="D25" s="19">
        <v>0.62365961621399435</v>
      </c>
      <c r="E25" s="17">
        <v>4.2176840199999992</v>
      </c>
      <c r="F25" s="19">
        <v>0.24901350510582904</v>
      </c>
      <c r="G25" s="17">
        <v>77.377247999999994</v>
      </c>
      <c r="H25" s="19">
        <v>0.78429318885604571</v>
      </c>
      <c r="I25" s="17">
        <v>153.68757999999997</v>
      </c>
      <c r="J25" s="42">
        <v>0.66476083099519367</v>
      </c>
      <c r="K25" s="41">
        <v>27.731960620000002</v>
      </c>
      <c r="L25" s="40">
        <v>0.23990385152628718</v>
      </c>
      <c r="M25" s="36">
        <v>4.827538E-2</v>
      </c>
      <c r="N25" s="40">
        <v>2.8501949238283241E-3</v>
      </c>
      <c r="O25" s="36">
        <v>33.740735000000001</v>
      </c>
      <c r="P25" s="40">
        <v>0.34199495758102944</v>
      </c>
      <c r="Q25" s="17">
        <v>61.520971000000003</v>
      </c>
      <c r="R25" s="42">
        <v>0.26610303711979344</v>
      </c>
    </row>
    <row r="26" spans="1:18" ht="15" thickBot="1" x14ac:dyDescent="0.4">
      <c r="A26" s="16" t="s">
        <v>23</v>
      </c>
      <c r="B26" s="63">
        <v>6</v>
      </c>
      <c r="C26" s="52">
        <v>46.752274</v>
      </c>
      <c r="D26" s="53">
        <v>0.9387698916440923</v>
      </c>
      <c r="E26" s="46"/>
      <c r="F26" s="46"/>
      <c r="G26" s="48">
        <v>23.425992999999998</v>
      </c>
      <c r="H26" s="53">
        <v>0.94077207496966941</v>
      </c>
      <c r="I26" s="48">
        <v>70.178267000000005</v>
      </c>
      <c r="J26" s="49">
        <v>0.93943728608595145</v>
      </c>
      <c r="K26" s="44">
        <v>33.318731</v>
      </c>
      <c r="L26" s="45">
        <v>0.66902887954901746</v>
      </c>
      <c r="M26" s="46"/>
      <c r="N26" s="46"/>
      <c r="O26" s="47">
        <v>18.188338000000002</v>
      </c>
      <c r="P26" s="45">
        <v>0.73043138365616733</v>
      </c>
      <c r="Q26" s="48">
        <v>51.507069000000001</v>
      </c>
      <c r="R26" s="49">
        <v>0.68949638091806742</v>
      </c>
    </row>
    <row r="27" spans="1:18" ht="13" x14ac:dyDescent="0.3">
      <c r="A27" s="15" t="s">
        <v>42</v>
      </c>
    </row>
    <row r="28" spans="1:18" ht="13" x14ac:dyDescent="0.3">
      <c r="A28" s="15" t="s">
        <v>62</v>
      </c>
      <c r="C28" s="22"/>
    </row>
    <row r="29" spans="1:18" ht="39" x14ac:dyDescent="0.3">
      <c r="A29" s="23" t="s">
        <v>34</v>
      </c>
      <c r="B29" s="24">
        <v>1</v>
      </c>
    </row>
  </sheetData>
  <pageMargins left="0.70866141732283472" right="0.70866141732283472" top="0.74803149606299213" bottom="0.74803149606299213" header="0.31496062992125984" footer="0.31496062992125984"/>
  <pageSetup paperSize="9" scale="96" orientation="landscape" r:id="rId1"/>
  <headerFooter>
    <oddHeader>&amp;L&amp;D&amp;C&amp;A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9"/>
  <sheetViews>
    <sheetView workbookViewId="0"/>
  </sheetViews>
  <sheetFormatPr defaultRowHeight="12.5" x14ac:dyDescent="0.25"/>
  <cols>
    <col min="1" max="1" width="28" customWidth="1"/>
    <col min="2" max="2" width="7.81640625" customWidth="1"/>
    <col min="3" max="3" width="10.54296875" customWidth="1"/>
    <col min="4" max="4" width="9.26953125" customWidth="1"/>
    <col min="5" max="5" width="10" customWidth="1"/>
    <col min="6" max="6" width="9.26953125" customWidth="1"/>
    <col min="7" max="7" width="12.453125" customWidth="1"/>
    <col min="8" max="8" width="10.81640625" customWidth="1"/>
    <col min="9" max="9" width="10" customWidth="1"/>
    <col min="10" max="12" width="9.26953125" customWidth="1"/>
  </cols>
  <sheetData>
    <row r="1" spans="1:18" ht="50" x14ac:dyDescent="0.25">
      <c r="A1" s="34" t="s">
        <v>69</v>
      </c>
      <c r="B1" s="69" t="s">
        <v>1</v>
      </c>
      <c r="C1" s="72" t="s">
        <v>2</v>
      </c>
      <c r="D1" s="73" t="s">
        <v>3</v>
      </c>
      <c r="E1" s="73" t="s">
        <v>4</v>
      </c>
      <c r="F1" s="74" t="s">
        <v>5</v>
      </c>
      <c r="G1" s="83" t="s">
        <v>64</v>
      </c>
      <c r="H1" s="84" t="s">
        <v>66</v>
      </c>
      <c r="I1" s="84" t="s">
        <v>67</v>
      </c>
      <c r="J1" s="84" t="s">
        <v>9</v>
      </c>
      <c r="K1" s="84" t="s">
        <v>10</v>
      </c>
      <c r="L1" s="85" t="s">
        <v>11</v>
      </c>
    </row>
    <row r="2" spans="1:18" ht="26" x14ac:dyDescent="0.35">
      <c r="A2" s="4" t="s">
        <v>12</v>
      </c>
      <c r="B2" s="70" t="s">
        <v>13</v>
      </c>
      <c r="C2" s="41">
        <v>907</v>
      </c>
      <c r="D2" s="36">
        <v>771</v>
      </c>
      <c r="E2" s="26">
        <v>1678</v>
      </c>
      <c r="F2" s="75">
        <v>0.13485547975781931</v>
      </c>
      <c r="G2" s="86"/>
      <c r="H2" s="32"/>
      <c r="I2" s="8"/>
      <c r="J2" s="33"/>
      <c r="K2" s="9"/>
      <c r="L2" s="87">
        <v>12442.9500604161</v>
      </c>
    </row>
    <row r="3" spans="1:18" ht="14.5" x14ac:dyDescent="0.35">
      <c r="A3" s="4" t="s">
        <v>14</v>
      </c>
      <c r="B3" s="70" t="s">
        <v>13</v>
      </c>
      <c r="C3" s="41">
        <v>0</v>
      </c>
      <c r="D3" s="36">
        <v>0</v>
      </c>
      <c r="E3" s="26">
        <v>0</v>
      </c>
      <c r="F3" s="75">
        <v>0</v>
      </c>
      <c r="G3" s="88"/>
      <c r="H3" s="8"/>
      <c r="I3" s="8"/>
      <c r="J3" s="8"/>
      <c r="K3" s="11"/>
      <c r="L3" s="87">
        <v>327.44605422147589</v>
      </c>
    </row>
    <row r="4" spans="1:18" ht="14.5" x14ac:dyDescent="0.35">
      <c r="A4" s="4" t="s">
        <v>15</v>
      </c>
      <c r="B4" s="70" t="s">
        <v>16</v>
      </c>
      <c r="C4" s="76">
        <v>907</v>
      </c>
      <c r="D4" s="26">
        <v>771</v>
      </c>
      <c r="E4" s="26">
        <v>1678</v>
      </c>
      <c r="F4" s="75">
        <v>0.32028176442482098</v>
      </c>
      <c r="G4" s="89">
        <v>4266</v>
      </c>
      <c r="H4" s="31">
        <v>1617</v>
      </c>
      <c r="I4" s="31">
        <v>5883</v>
      </c>
      <c r="J4" s="29">
        <v>1.1228948868362465</v>
      </c>
      <c r="K4" s="12">
        <v>5239.1368675436197</v>
      </c>
      <c r="L4" s="90">
        <v>12770.39611463758</v>
      </c>
    </row>
    <row r="5" spans="1:18" ht="14.5" x14ac:dyDescent="0.35">
      <c r="A5" s="4" t="s">
        <v>17</v>
      </c>
      <c r="B5" s="70" t="s">
        <v>18</v>
      </c>
      <c r="C5" s="77"/>
      <c r="D5" s="11"/>
      <c r="E5" s="6">
        <v>0</v>
      </c>
      <c r="F5" s="75">
        <v>0</v>
      </c>
      <c r="G5" s="88"/>
      <c r="H5" s="8"/>
      <c r="I5" s="8"/>
      <c r="J5" s="13"/>
      <c r="K5" s="9"/>
      <c r="L5" s="91">
        <v>3</v>
      </c>
    </row>
    <row r="6" spans="1:18" ht="14.5" x14ac:dyDescent="0.35">
      <c r="A6" s="25" t="s">
        <v>35</v>
      </c>
      <c r="B6" s="70" t="s">
        <v>19</v>
      </c>
      <c r="C6" s="78">
        <v>224</v>
      </c>
      <c r="D6" s="6">
        <v>247</v>
      </c>
      <c r="E6" s="26">
        <v>471</v>
      </c>
      <c r="F6" s="75">
        <v>0.20587413210458452</v>
      </c>
      <c r="G6" s="92">
        <v>815</v>
      </c>
      <c r="H6" s="37">
        <v>1000</v>
      </c>
      <c r="I6" s="31">
        <v>1815</v>
      </c>
      <c r="J6" s="29">
        <v>0.79333662371511871</v>
      </c>
      <c r="K6" s="9"/>
      <c r="L6" s="87">
        <v>2287.8056372848773</v>
      </c>
    </row>
    <row r="7" spans="1:18" ht="14.5" x14ac:dyDescent="0.35">
      <c r="A7" s="25" t="s">
        <v>35</v>
      </c>
      <c r="B7" s="70" t="s">
        <v>20</v>
      </c>
      <c r="C7" s="78">
        <v>0</v>
      </c>
      <c r="D7" s="6">
        <v>0</v>
      </c>
      <c r="E7" s="26">
        <v>0</v>
      </c>
      <c r="F7" s="75">
        <v>0</v>
      </c>
      <c r="G7" s="92">
        <v>157</v>
      </c>
      <c r="H7" s="37">
        <v>156</v>
      </c>
      <c r="I7" s="31">
        <v>313</v>
      </c>
      <c r="J7" s="29">
        <v>0.1026092410011703</v>
      </c>
      <c r="K7" s="9"/>
      <c r="L7" s="87">
        <v>3050.4075163798366</v>
      </c>
    </row>
    <row r="8" spans="1:18" ht="14.5" x14ac:dyDescent="0.35">
      <c r="A8" s="25" t="s">
        <v>35</v>
      </c>
      <c r="B8" s="70" t="s">
        <v>21</v>
      </c>
      <c r="C8" s="78">
        <v>355</v>
      </c>
      <c r="D8" s="6">
        <v>292</v>
      </c>
      <c r="E8" s="26">
        <v>647</v>
      </c>
      <c r="F8" s="75">
        <v>0.42420561615180313</v>
      </c>
      <c r="G8" s="92">
        <v>747</v>
      </c>
      <c r="H8" s="37">
        <v>650</v>
      </c>
      <c r="I8" s="31">
        <v>1397</v>
      </c>
      <c r="J8" s="29">
        <v>0.91594319283472792</v>
      </c>
      <c r="K8" s="11"/>
      <c r="L8" s="87">
        <v>1525.2037581899183</v>
      </c>
    </row>
    <row r="9" spans="1:18" ht="14.5" x14ac:dyDescent="0.35">
      <c r="A9" s="4" t="s">
        <v>22</v>
      </c>
      <c r="B9" s="70" t="s">
        <v>16</v>
      </c>
      <c r="C9" s="76">
        <v>579</v>
      </c>
      <c r="D9" s="26">
        <v>539</v>
      </c>
      <c r="E9" s="26">
        <v>1118</v>
      </c>
      <c r="F9" s="75">
        <v>0.41886675103353077</v>
      </c>
      <c r="G9" s="89">
        <v>1719</v>
      </c>
      <c r="H9" s="31">
        <v>1806</v>
      </c>
      <c r="I9" s="31">
        <v>3525</v>
      </c>
      <c r="J9" s="29">
        <v>1.3206666345198534</v>
      </c>
      <c r="K9" s="6">
        <v>2669.1065768323606</v>
      </c>
      <c r="L9" s="90">
        <v>6863.4169118546397</v>
      </c>
    </row>
    <row r="10" spans="1:18" ht="15" thickBot="1" x14ac:dyDescent="0.4">
      <c r="A10" s="4" t="s">
        <v>14</v>
      </c>
      <c r="B10" s="71" t="s">
        <v>23</v>
      </c>
      <c r="C10" s="79">
        <v>914</v>
      </c>
      <c r="D10" s="80">
        <v>1202</v>
      </c>
      <c r="E10" s="81">
        <v>2116</v>
      </c>
      <c r="F10" s="82">
        <v>0.62117617287470339</v>
      </c>
      <c r="G10" s="93">
        <v>1519</v>
      </c>
      <c r="H10" s="94">
        <v>1918</v>
      </c>
      <c r="I10" s="95">
        <v>3437</v>
      </c>
      <c r="J10" s="96">
        <v>1.0089709386438352</v>
      </c>
      <c r="K10" s="97">
        <v>3406.4410265569145</v>
      </c>
      <c r="L10" s="98">
        <v>3406.4410265569145</v>
      </c>
    </row>
    <row r="11" spans="1:18" ht="13" x14ac:dyDescent="0.3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8" ht="13" x14ac:dyDescent="0.3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8" ht="13" x14ac:dyDescent="0.3">
      <c r="A13" s="15" t="s">
        <v>36</v>
      </c>
    </row>
    <row r="14" spans="1:18" ht="13" x14ac:dyDescent="0.3">
      <c r="A14" s="15" t="s">
        <v>65</v>
      </c>
    </row>
    <row r="15" spans="1:18" ht="13" thickBot="1" x14ac:dyDescent="0.3"/>
    <row r="16" spans="1:18" ht="62.5" x14ac:dyDescent="0.25">
      <c r="A16" s="25" t="s">
        <v>68</v>
      </c>
      <c r="B16" s="59" t="s">
        <v>63</v>
      </c>
      <c r="C16" s="54" t="s">
        <v>52</v>
      </c>
      <c r="D16" s="55" t="s">
        <v>27</v>
      </c>
      <c r="E16" s="56" t="s">
        <v>53</v>
      </c>
      <c r="F16" s="55" t="s">
        <v>27</v>
      </c>
      <c r="G16" s="56" t="s">
        <v>54</v>
      </c>
      <c r="H16" s="55" t="s">
        <v>27</v>
      </c>
      <c r="I16" s="55" t="s">
        <v>40</v>
      </c>
      <c r="J16" s="57" t="s">
        <v>28</v>
      </c>
      <c r="K16" s="64" t="s">
        <v>57</v>
      </c>
      <c r="L16" s="65" t="s">
        <v>56</v>
      </c>
      <c r="M16" s="65" t="s">
        <v>58</v>
      </c>
      <c r="N16" s="65" t="s">
        <v>56</v>
      </c>
      <c r="O16" s="65" t="s">
        <v>59</v>
      </c>
      <c r="P16" s="65" t="s">
        <v>56</v>
      </c>
      <c r="Q16" s="65" t="s">
        <v>37</v>
      </c>
      <c r="R16" s="66" t="s">
        <v>38</v>
      </c>
    </row>
    <row r="17" spans="1:18" ht="14.5" x14ac:dyDescent="0.35">
      <c r="A17" s="16" t="s">
        <v>45</v>
      </c>
      <c r="B17" s="60">
        <v>27</v>
      </c>
      <c r="C17" s="51">
        <v>331.57307249988719</v>
      </c>
      <c r="D17" s="19">
        <v>0.6500996388136917</v>
      </c>
      <c r="E17" s="17">
        <v>25.020101519999997</v>
      </c>
      <c r="F17" s="19">
        <v>0.27277370587788757</v>
      </c>
      <c r="G17" s="17">
        <v>265.35222600000003</v>
      </c>
      <c r="H17" s="19">
        <v>0.74704949764171757</v>
      </c>
      <c r="I17" s="17">
        <v>621.9454000198873</v>
      </c>
      <c r="J17" s="42">
        <v>0.64991832763537194</v>
      </c>
      <c r="K17" s="41">
        <v>123.01542258708092</v>
      </c>
      <c r="L17" s="40">
        <v>0.24119052005467714</v>
      </c>
      <c r="M17" s="36">
        <v>5.1681222599999996</v>
      </c>
      <c r="N17" s="40">
        <v>5.6343810602180307E-2</v>
      </c>
      <c r="O17" s="36">
        <v>86.626643999999999</v>
      </c>
      <c r="P17" s="40">
        <v>0.24388109290851739</v>
      </c>
      <c r="Q17" s="17">
        <v>214.81018884708089</v>
      </c>
      <c r="R17" s="42">
        <v>0.22447159942025313</v>
      </c>
    </row>
    <row r="18" spans="1:18" ht="14.5" x14ac:dyDescent="0.35">
      <c r="A18" s="16" t="s">
        <v>13</v>
      </c>
      <c r="B18" s="61">
        <v>6</v>
      </c>
      <c r="C18" s="51">
        <v>37.759696719887188</v>
      </c>
      <c r="D18" s="18"/>
      <c r="E18" s="17">
        <v>11.726406299999999</v>
      </c>
      <c r="F18" s="18"/>
      <c r="G18" s="17">
        <v>26.127089999999999</v>
      </c>
      <c r="H18" s="18"/>
      <c r="I18" s="17">
        <v>75.613193019887191</v>
      </c>
      <c r="J18" s="43"/>
      <c r="K18" s="41">
        <v>11.660387287080928</v>
      </c>
      <c r="L18" s="18"/>
      <c r="M18" s="36">
        <v>4.0475365599999993</v>
      </c>
      <c r="N18" s="18"/>
      <c r="O18" s="36">
        <v>7.8357539999999997</v>
      </c>
      <c r="P18" s="18"/>
      <c r="Q18" s="17">
        <v>23.543677847080929</v>
      </c>
      <c r="R18" s="43"/>
    </row>
    <row r="19" spans="1:18" ht="14.5" x14ac:dyDescent="0.35">
      <c r="A19" s="16" t="s">
        <v>18</v>
      </c>
      <c r="B19" s="61">
        <v>0</v>
      </c>
      <c r="C19" s="51">
        <v>0</v>
      </c>
      <c r="D19" s="18"/>
      <c r="E19" s="17">
        <v>0</v>
      </c>
      <c r="F19" s="18"/>
      <c r="G19" s="17">
        <v>0</v>
      </c>
      <c r="H19" s="18"/>
      <c r="I19" s="17">
        <v>0</v>
      </c>
      <c r="J19" s="43"/>
      <c r="K19" s="41">
        <v>0</v>
      </c>
      <c r="L19" s="18"/>
      <c r="M19" s="36">
        <v>0</v>
      </c>
      <c r="N19" s="18"/>
      <c r="O19" s="36">
        <v>0</v>
      </c>
      <c r="P19" s="18"/>
      <c r="Q19" s="17">
        <v>0</v>
      </c>
      <c r="R19" s="43"/>
    </row>
    <row r="20" spans="1:18" ht="14.5" x14ac:dyDescent="0.35">
      <c r="A20" s="16" t="s">
        <v>31</v>
      </c>
      <c r="B20" s="62">
        <v>6</v>
      </c>
      <c r="C20" s="51">
        <v>37.759696719887188</v>
      </c>
      <c r="D20" s="19">
        <v>0.38977304703656085</v>
      </c>
      <c r="E20" s="17">
        <v>11.726406299999999</v>
      </c>
      <c r="F20" s="19">
        <v>0.23603269003559263</v>
      </c>
      <c r="G20" s="17">
        <v>26.127089999999999</v>
      </c>
      <c r="H20" s="19">
        <v>0.55360068301394783</v>
      </c>
      <c r="I20" s="17">
        <v>75.613193019887191</v>
      </c>
      <c r="J20" s="42">
        <v>0.3902571683527693</v>
      </c>
      <c r="K20" s="41">
        <v>11.660387287080928</v>
      </c>
      <c r="L20" s="40">
        <v>0.12036390854056334</v>
      </c>
      <c r="M20" s="36">
        <v>4.0475365599999993</v>
      </c>
      <c r="N20" s="40">
        <v>8.1470052958527356E-2</v>
      </c>
      <c r="O20" s="36">
        <v>7.8357539999999997</v>
      </c>
      <c r="P20" s="40">
        <v>0.16602992397275296</v>
      </c>
      <c r="Q20" s="17">
        <v>23.543677847080929</v>
      </c>
      <c r="R20" s="42">
        <v>0.12151436385969108</v>
      </c>
    </row>
    <row r="21" spans="1:18" ht="14.5" x14ac:dyDescent="0.35">
      <c r="A21" s="16" t="s">
        <v>19</v>
      </c>
      <c r="B21" s="61">
        <v>6</v>
      </c>
      <c r="C21" s="51">
        <v>64.287908000000002</v>
      </c>
      <c r="D21" s="18"/>
      <c r="E21" s="17">
        <v>0</v>
      </c>
      <c r="F21" s="18"/>
      <c r="G21" s="17">
        <v>73.261859000000001</v>
      </c>
      <c r="H21" s="18"/>
      <c r="I21" s="17">
        <v>137.549767</v>
      </c>
      <c r="J21" s="43"/>
      <c r="K21" s="41">
        <v>17.923255999999999</v>
      </c>
      <c r="L21" s="18"/>
      <c r="M21" s="36">
        <v>0</v>
      </c>
      <c r="N21" s="18"/>
      <c r="O21" s="36">
        <v>17.545462000000001</v>
      </c>
      <c r="P21" s="18"/>
      <c r="Q21" s="17">
        <v>35.468717999999996</v>
      </c>
      <c r="R21" s="43"/>
    </row>
    <row r="22" spans="1:18" ht="14.5" x14ac:dyDescent="0.35">
      <c r="A22" s="16" t="s">
        <v>20</v>
      </c>
      <c r="B22" s="61">
        <v>1</v>
      </c>
      <c r="C22" s="51">
        <v>10.75224717</v>
      </c>
      <c r="D22" s="18"/>
      <c r="E22" s="17">
        <v>6.31481183</v>
      </c>
      <c r="F22" s="18"/>
      <c r="G22" s="17">
        <v>5.7492679999999998</v>
      </c>
      <c r="H22" s="18"/>
      <c r="I22" s="17">
        <v>22.816327000000001</v>
      </c>
      <c r="J22" s="43"/>
      <c r="K22" s="41">
        <v>0.30315536999999998</v>
      </c>
      <c r="L22" s="18"/>
      <c r="M22" s="36">
        <v>0.17804363000000001</v>
      </c>
      <c r="N22" s="18"/>
      <c r="O22" s="36">
        <v>0.30017300000000002</v>
      </c>
      <c r="P22" s="18"/>
      <c r="Q22" s="17">
        <v>0.78137199999999996</v>
      </c>
      <c r="R22" s="43"/>
    </row>
    <row r="23" spans="1:18" ht="14.5" x14ac:dyDescent="0.35">
      <c r="A23" s="16" t="s">
        <v>32</v>
      </c>
      <c r="B23" s="61">
        <v>7</v>
      </c>
      <c r="C23" s="51">
        <v>75.040155170000006</v>
      </c>
      <c r="D23" s="19">
        <v>0.37359827524809508</v>
      </c>
      <c r="E23" s="17">
        <v>6.31481183</v>
      </c>
      <c r="F23" s="18"/>
      <c r="G23" s="17">
        <v>79.011127000000002</v>
      </c>
      <c r="H23" s="18"/>
      <c r="I23" s="17">
        <v>160.366094</v>
      </c>
      <c r="J23" s="43"/>
      <c r="K23" s="41">
        <v>18.226411369999997</v>
      </c>
      <c r="L23" s="40">
        <v>9.0742827441760848E-2</v>
      </c>
      <c r="M23" s="36">
        <v>0.17804363000000001</v>
      </c>
      <c r="N23" s="18"/>
      <c r="O23" s="36">
        <v>17.845635000000001</v>
      </c>
      <c r="P23" s="18"/>
      <c r="Q23" s="17">
        <v>36.250089999999993</v>
      </c>
      <c r="R23" s="43"/>
    </row>
    <row r="24" spans="1:18" ht="14.5" x14ac:dyDescent="0.35">
      <c r="A24" s="16" t="s">
        <v>21</v>
      </c>
      <c r="B24" s="61">
        <v>9</v>
      </c>
      <c r="C24" s="51">
        <v>90.820227610000003</v>
      </c>
      <c r="D24" s="19">
        <v>1.055043850460577</v>
      </c>
      <c r="E24" s="17">
        <v>6.97888339</v>
      </c>
      <c r="F24" s="18"/>
      <c r="G24" s="17">
        <v>95.318072000000001</v>
      </c>
      <c r="H24" s="18"/>
      <c r="I24" s="17">
        <v>193.11718300000001</v>
      </c>
      <c r="J24" s="43"/>
      <c r="K24" s="41">
        <v>26.365372929999996</v>
      </c>
      <c r="L24" s="40">
        <v>0.30628226009679632</v>
      </c>
      <c r="M24" s="36">
        <v>0.94254207000000012</v>
      </c>
      <c r="N24" s="18"/>
      <c r="O24" s="36">
        <v>24.332975000000001</v>
      </c>
      <c r="P24" s="18"/>
      <c r="Q24" s="17">
        <v>51.640889999999999</v>
      </c>
      <c r="R24" s="43"/>
    </row>
    <row r="25" spans="1:18" ht="14.5" x14ac:dyDescent="0.35">
      <c r="A25" s="16" t="s">
        <v>33</v>
      </c>
      <c r="B25" s="61">
        <v>16</v>
      </c>
      <c r="C25" s="51">
        <v>165.86038278000001</v>
      </c>
      <c r="D25" s="19">
        <v>0.57803194781183964</v>
      </c>
      <c r="E25" s="17">
        <v>13.29369522</v>
      </c>
      <c r="F25" s="19">
        <v>0.31618925879824217</v>
      </c>
      <c r="G25" s="17">
        <v>174.32919900000002</v>
      </c>
      <c r="H25" s="19">
        <v>0.71184892283546819</v>
      </c>
      <c r="I25" s="17">
        <v>353.48327700000004</v>
      </c>
      <c r="J25" s="42">
        <v>0.61595368254467886</v>
      </c>
      <c r="K25" s="41">
        <v>44.591784299999993</v>
      </c>
      <c r="L25" s="40">
        <v>0.15540465723827149</v>
      </c>
      <c r="M25" s="36">
        <v>1.1205857000000001</v>
      </c>
      <c r="N25" s="40">
        <v>2.6653022808124028E-2</v>
      </c>
      <c r="O25" s="36">
        <v>42.178610000000006</v>
      </c>
      <c r="P25" s="40">
        <v>0.17223045977052476</v>
      </c>
      <c r="Q25" s="17">
        <v>87.890979999999985</v>
      </c>
      <c r="R25" s="42">
        <v>0.15315228842766643</v>
      </c>
    </row>
    <row r="26" spans="1:18" ht="15" thickBot="1" x14ac:dyDescent="0.4">
      <c r="A26" s="16" t="s">
        <v>23</v>
      </c>
      <c r="B26" s="63">
        <v>5</v>
      </c>
      <c r="C26" s="52">
        <v>127.95299300000001</v>
      </c>
      <c r="D26" s="53">
        <v>1.0137435455702961</v>
      </c>
      <c r="E26" s="46"/>
      <c r="F26" s="46"/>
      <c r="G26" s="48">
        <v>64.895937000000004</v>
      </c>
      <c r="H26" s="53">
        <v>1.0283125970720601</v>
      </c>
      <c r="I26" s="48">
        <v>192.84893</v>
      </c>
      <c r="J26" s="49">
        <v>1.018599896070884</v>
      </c>
      <c r="K26" s="44">
        <v>66.763250999999997</v>
      </c>
      <c r="L26" s="45">
        <v>0.52895061847079738</v>
      </c>
      <c r="M26" s="46"/>
      <c r="N26" s="46"/>
      <c r="O26" s="47">
        <v>36.612279999999998</v>
      </c>
      <c r="P26" s="45">
        <v>0.58014215483982368</v>
      </c>
      <c r="Q26" s="48">
        <v>103.375531</v>
      </c>
      <c r="R26" s="49">
        <v>0.54601446392713948</v>
      </c>
    </row>
    <row r="27" spans="1:18" ht="13" x14ac:dyDescent="0.3">
      <c r="A27" s="15" t="s">
        <v>42</v>
      </c>
    </row>
    <row r="28" spans="1:18" ht="13" x14ac:dyDescent="0.3">
      <c r="A28" s="15" t="s">
        <v>62</v>
      </c>
    </row>
    <row r="29" spans="1:18" ht="39" x14ac:dyDescent="0.3">
      <c r="A29" s="23" t="s">
        <v>34</v>
      </c>
      <c r="B29" s="24">
        <v>0.52497693639767373</v>
      </c>
    </row>
  </sheetData>
  <pageMargins left="0.70866141732283472" right="0.70866141732283472" top="0.74803149606299213" bottom="0.74803149606299213" header="0.31496062992125984" footer="0.31496062992125984"/>
  <pageSetup paperSize="9" scale="98" orientation="landscape" r:id="rId1"/>
  <headerFooter>
    <oddHeader>&amp;L&amp;D&amp;C&amp;A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28"/>
  <sheetViews>
    <sheetView workbookViewId="0"/>
  </sheetViews>
  <sheetFormatPr defaultRowHeight="12.5" x14ac:dyDescent="0.25"/>
  <cols>
    <col min="1" max="1" width="28" customWidth="1"/>
    <col min="2" max="2" width="8.453125" customWidth="1"/>
    <col min="3" max="3" width="10.1796875" customWidth="1"/>
    <col min="4" max="4" width="9.26953125" customWidth="1"/>
    <col min="5" max="5" width="10" customWidth="1"/>
    <col min="6" max="6" width="9.26953125" customWidth="1"/>
    <col min="7" max="7" width="12.453125" customWidth="1"/>
    <col min="8" max="8" width="10.81640625" customWidth="1"/>
    <col min="9" max="9" width="10.1796875" customWidth="1"/>
    <col min="10" max="12" width="9.26953125" customWidth="1"/>
  </cols>
  <sheetData>
    <row r="1" spans="1:18" ht="50" x14ac:dyDescent="0.25">
      <c r="A1" s="34" t="s">
        <v>69</v>
      </c>
      <c r="B1" s="69" t="s">
        <v>1</v>
      </c>
      <c r="C1" s="72" t="s">
        <v>2</v>
      </c>
      <c r="D1" s="73" t="s">
        <v>3</v>
      </c>
      <c r="E1" s="73" t="s">
        <v>4</v>
      </c>
      <c r="F1" s="74" t="s">
        <v>5</v>
      </c>
      <c r="G1" s="83" t="s">
        <v>64</v>
      </c>
      <c r="H1" s="84" t="s">
        <v>66</v>
      </c>
      <c r="I1" s="84" t="s">
        <v>67</v>
      </c>
      <c r="J1" s="84" t="s">
        <v>9</v>
      </c>
      <c r="K1" s="84" t="s">
        <v>10</v>
      </c>
      <c r="L1" s="85" t="s">
        <v>11</v>
      </c>
    </row>
    <row r="2" spans="1:18" ht="26" x14ac:dyDescent="0.35">
      <c r="A2" s="4" t="s">
        <v>12</v>
      </c>
      <c r="B2" s="70" t="s">
        <v>13</v>
      </c>
      <c r="C2" s="41">
        <v>362</v>
      </c>
      <c r="D2" s="36">
        <v>413</v>
      </c>
      <c r="E2" s="26">
        <v>775</v>
      </c>
      <c r="F2" s="75">
        <v>5.8362009902360928E-2</v>
      </c>
      <c r="G2" s="86"/>
      <c r="H2" s="32"/>
      <c r="I2" s="8"/>
      <c r="J2" s="33"/>
      <c r="K2" s="9"/>
      <c r="L2" s="87">
        <v>13279.186259975751</v>
      </c>
    </row>
    <row r="3" spans="1:18" ht="14.5" x14ac:dyDescent="0.35">
      <c r="A3" s="4" t="s">
        <v>14</v>
      </c>
      <c r="B3" s="70" t="s">
        <v>13</v>
      </c>
      <c r="C3" s="41">
        <v>0</v>
      </c>
      <c r="D3" s="36">
        <v>0</v>
      </c>
      <c r="E3" s="26">
        <v>0</v>
      </c>
      <c r="F3" s="75">
        <v>0</v>
      </c>
      <c r="G3" s="88"/>
      <c r="H3" s="8"/>
      <c r="I3" s="8"/>
      <c r="J3" s="8"/>
      <c r="K3" s="11"/>
      <c r="L3" s="87">
        <v>349.45226999936142</v>
      </c>
    </row>
    <row r="4" spans="1:18" ht="14.5" x14ac:dyDescent="0.35">
      <c r="A4" s="4" t="s">
        <v>15</v>
      </c>
      <c r="B4" s="70" t="s">
        <v>16</v>
      </c>
      <c r="C4" s="76">
        <v>362</v>
      </c>
      <c r="D4" s="26">
        <v>413</v>
      </c>
      <c r="E4" s="26">
        <v>775</v>
      </c>
      <c r="F4" s="75">
        <v>0.13860977351810724</v>
      </c>
      <c r="G4" s="89">
        <v>10933</v>
      </c>
      <c r="H4" s="31">
        <v>3261</v>
      </c>
      <c r="I4" s="31">
        <v>14194</v>
      </c>
      <c r="J4" s="29">
        <v>2.5386156455690503</v>
      </c>
      <c r="K4" s="12">
        <v>5591.2363199897891</v>
      </c>
      <c r="L4" s="90">
        <v>13628.638529975118</v>
      </c>
    </row>
    <row r="5" spans="1:18" ht="14.5" x14ac:dyDescent="0.35">
      <c r="A5" s="4" t="s">
        <v>17</v>
      </c>
      <c r="B5" s="70" t="s">
        <v>18</v>
      </c>
      <c r="C5" s="77"/>
      <c r="D5" s="11"/>
      <c r="E5" s="6">
        <v>6</v>
      </c>
      <c r="F5" s="75">
        <v>1.5</v>
      </c>
      <c r="G5" s="88"/>
      <c r="H5" s="8"/>
      <c r="I5" s="8"/>
      <c r="J5" s="13"/>
      <c r="K5" s="9"/>
      <c r="L5" s="91">
        <v>4</v>
      </c>
    </row>
    <row r="6" spans="1:18" ht="14.5" x14ac:dyDescent="0.35">
      <c r="A6" s="25" t="s">
        <v>35</v>
      </c>
      <c r="B6" s="70" t="s">
        <v>19</v>
      </c>
      <c r="C6" s="78">
        <v>216</v>
      </c>
      <c r="D6" s="6">
        <v>302</v>
      </c>
      <c r="E6" s="26">
        <v>518</v>
      </c>
      <c r="F6" s="75">
        <v>0.27181049982793026</v>
      </c>
      <c r="G6" s="92">
        <v>1008</v>
      </c>
      <c r="H6" s="37">
        <v>936</v>
      </c>
      <c r="I6" s="31">
        <v>1944</v>
      </c>
      <c r="J6" s="29">
        <v>1.0200764703967113</v>
      </c>
      <c r="K6" s="9"/>
      <c r="L6" s="87">
        <v>1905.7394777902989</v>
      </c>
    </row>
    <row r="7" spans="1:18" ht="14.5" x14ac:dyDescent="0.35">
      <c r="A7" s="25" t="s">
        <v>35</v>
      </c>
      <c r="B7" s="70" t="s">
        <v>20</v>
      </c>
      <c r="C7" s="78">
        <v>0</v>
      </c>
      <c r="D7" s="6">
        <v>0</v>
      </c>
      <c r="E7" s="26">
        <v>0</v>
      </c>
      <c r="F7" s="75">
        <v>0</v>
      </c>
      <c r="G7" s="92">
        <v>120</v>
      </c>
      <c r="H7" s="37">
        <v>287</v>
      </c>
      <c r="I7" s="31">
        <v>407</v>
      </c>
      <c r="J7" s="29">
        <v>0.16017404454145892</v>
      </c>
      <c r="K7" s="9"/>
      <c r="L7" s="87">
        <v>2540.9859703870652</v>
      </c>
    </row>
    <row r="8" spans="1:18" ht="14.5" x14ac:dyDescent="0.35">
      <c r="A8" s="25" t="s">
        <v>35</v>
      </c>
      <c r="B8" s="70" t="s">
        <v>21</v>
      </c>
      <c r="C8" s="78">
        <v>103</v>
      </c>
      <c r="D8" s="6">
        <v>81</v>
      </c>
      <c r="E8" s="26">
        <v>184</v>
      </c>
      <c r="F8" s="75">
        <v>0.14482567172298988</v>
      </c>
      <c r="G8" s="92">
        <v>256</v>
      </c>
      <c r="H8" s="37">
        <v>231</v>
      </c>
      <c r="I8" s="31">
        <v>487</v>
      </c>
      <c r="J8" s="29">
        <v>0.38331577244073956</v>
      </c>
      <c r="K8" s="11"/>
      <c r="L8" s="87">
        <v>1270.4929851935326</v>
      </c>
    </row>
    <row r="9" spans="1:18" ht="14.5" x14ac:dyDescent="0.35">
      <c r="A9" s="4" t="s">
        <v>22</v>
      </c>
      <c r="B9" s="70" t="s">
        <v>16</v>
      </c>
      <c r="C9" s="76">
        <v>319</v>
      </c>
      <c r="D9" s="26">
        <v>383</v>
      </c>
      <c r="E9" s="26">
        <v>702</v>
      </c>
      <c r="F9" s="75">
        <v>0.31573795512279118</v>
      </c>
      <c r="G9" s="89">
        <v>1384</v>
      </c>
      <c r="H9" s="31">
        <v>1454</v>
      </c>
      <c r="I9" s="31">
        <v>2838</v>
      </c>
      <c r="J9" s="29">
        <v>1.2764448954964123</v>
      </c>
      <c r="K9" s="6">
        <v>2223.3627240886849</v>
      </c>
      <c r="L9" s="90">
        <v>5717.2184333709029</v>
      </c>
    </row>
    <row r="10" spans="1:18" ht="15" thickBot="1" x14ac:dyDescent="0.4">
      <c r="A10" s="4" t="s">
        <v>14</v>
      </c>
      <c r="B10" s="71" t="s">
        <v>23</v>
      </c>
      <c r="C10" s="79"/>
      <c r="D10" s="80"/>
      <c r="E10" s="81"/>
      <c r="F10" s="82"/>
      <c r="G10" s="93"/>
      <c r="H10" s="94"/>
      <c r="I10" s="95"/>
      <c r="J10" s="96"/>
      <c r="K10" s="97"/>
      <c r="L10" s="98"/>
    </row>
    <row r="11" spans="1:18" ht="13" x14ac:dyDescent="0.3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8" ht="13" x14ac:dyDescent="0.3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8" ht="13" x14ac:dyDescent="0.3">
      <c r="A13" s="15" t="s">
        <v>36</v>
      </c>
    </row>
    <row r="14" spans="1:18" ht="13" x14ac:dyDescent="0.3">
      <c r="A14" s="15" t="s">
        <v>65</v>
      </c>
    </row>
    <row r="15" spans="1:18" ht="13" thickBot="1" x14ac:dyDescent="0.3"/>
    <row r="16" spans="1:18" ht="62.5" x14ac:dyDescent="0.25">
      <c r="A16" s="58" t="s">
        <v>68</v>
      </c>
      <c r="B16" s="59" t="s">
        <v>63</v>
      </c>
      <c r="C16" s="54" t="s">
        <v>52</v>
      </c>
      <c r="D16" s="55" t="s">
        <v>27</v>
      </c>
      <c r="E16" s="56" t="s">
        <v>53</v>
      </c>
      <c r="F16" s="55" t="s">
        <v>27</v>
      </c>
      <c r="G16" s="56" t="s">
        <v>54</v>
      </c>
      <c r="H16" s="55" t="s">
        <v>27</v>
      </c>
      <c r="I16" s="55" t="s">
        <v>40</v>
      </c>
      <c r="J16" s="57" t="s">
        <v>28</v>
      </c>
      <c r="K16" s="64" t="s">
        <v>57</v>
      </c>
      <c r="L16" s="65" t="s">
        <v>56</v>
      </c>
      <c r="M16" s="65" t="s">
        <v>58</v>
      </c>
      <c r="N16" s="65" t="s">
        <v>56</v>
      </c>
      <c r="O16" s="65" t="s">
        <v>59</v>
      </c>
      <c r="P16" s="65" t="s">
        <v>56</v>
      </c>
      <c r="Q16" s="65" t="s">
        <v>37</v>
      </c>
      <c r="R16" s="66" t="s">
        <v>38</v>
      </c>
    </row>
    <row r="17" spans="1:18" ht="14.5" x14ac:dyDescent="0.35">
      <c r="A17" s="50" t="s">
        <v>46</v>
      </c>
      <c r="B17" s="61">
        <v>33</v>
      </c>
      <c r="C17" s="51">
        <v>180.68623381785443</v>
      </c>
      <c r="D17" s="19">
        <v>0.5352267453646542</v>
      </c>
      <c r="E17" s="17">
        <v>40.821627710000001</v>
      </c>
      <c r="F17" s="19">
        <v>0.46455763245564874</v>
      </c>
      <c r="G17" s="17">
        <v>156.76024999999998</v>
      </c>
      <c r="H17" s="19">
        <v>0.62775372984927968</v>
      </c>
      <c r="I17" s="17">
        <v>378.26811152785444</v>
      </c>
      <c r="J17" s="42">
        <v>0.56025078925598171</v>
      </c>
      <c r="K17" s="41">
        <v>36.172585166115553</v>
      </c>
      <c r="L17" s="40">
        <v>0.10715002809457361</v>
      </c>
      <c r="M17" s="36">
        <v>9.2631019699999992</v>
      </c>
      <c r="N17" s="40">
        <v>0.10541580436108619</v>
      </c>
      <c r="O17" s="36">
        <v>27.610212000000001</v>
      </c>
      <c r="P17" s="40">
        <v>0.11056638124096729</v>
      </c>
      <c r="Q17" s="17">
        <v>73.045899136115551</v>
      </c>
      <c r="R17" s="42">
        <v>0.10818787361595521</v>
      </c>
    </row>
    <row r="18" spans="1:18" ht="14.5" x14ac:dyDescent="0.35">
      <c r="A18" s="50" t="s">
        <v>13</v>
      </c>
      <c r="B18" s="61">
        <v>9</v>
      </c>
      <c r="C18" s="51">
        <v>60.499649717854432</v>
      </c>
      <c r="D18" s="18"/>
      <c r="E18" s="17">
        <v>3.00640281</v>
      </c>
      <c r="F18" s="18"/>
      <c r="G18" s="17">
        <v>60.712076000000003</v>
      </c>
      <c r="H18" s="18"/>
      <c r="I18" s="17">
        <v>124.21812852785443</v>
      </c>
      <c r="J18" s="43"/>
      <c r="K18" s="41">
        <v>6.5466624861155536</v>
      </c>
      <c r="L18" s="18"/>
      <c r="M18" s="36">
        <v>1.42137165</v>
      </c>
      <c r="N18" s="18"/>
      <c r="O18" s="36">
        <v>2.189543</v>
      </c>
      <c r="P18" s="18"/>
      <c r="Q18" s="17">
        <v>10.157577136115554</v>
      </c>
      <c r="R18" s="43"/>
    </row>
    <row r="19" spans="1:18" ht="14.5" x14ac:dyDescent="0.35">
      <c r="A19" s="50" t="s">
        <v>18</v>
      </c>
      <c r="B19" s="61">
        <v>6</v>
      </c>
      <c r="C19" s="51">
        <v>2.7673820899999995</v>
      </c>
      <c r="D19" s="18"/>
      <c r="E19" s="17">
        <v>3.1206649100000017</v>
      </c>
      <c r="F19" s="18"/>
      <c r="G19" s="17">
        <v>0</v>
      </c>
      <c r="H19" s="18"/>
      <c r="I19" s="17">
        <v>5.8880470000000011</v>
      </c>
      <c r="J19" s="43"/>
      <c r="K19" s="41">
        <v>2.6793684799999991</v>
      </c>
      <c r="L19" s="18"/>
      <c r="M19" s="36">
        <v>3.0214155200000006</v>
      </c>
      <c r="N19" s="18"/>
      <c r="O19" s="36">
        <v>0</v>
      </c>
      <c r="P19" s="18"/>
      <c r="Q19" s="17">
        <v>5.7007839999999996</v>
      </c>
      <c r="R19" s="43"/>
    </row>
    <row r="20" spans="1:18" ht="14.5" x14ac:dyDescent="0.35">
      <c r="A20" s="50" t="s">
        <v>31</v>
      </c>
      <c r="B20" s="61">
        <v>15</v>
      </c>
      <c r="C20" s="51">
        <v>63.26703180785443</v>
      </c>
      <c r="D20" s="19">
        <v>0.60340781741738636</v>
      </c>
      <c r="E20" s="17">
        <v>6.1270677200000012</v>
      </c>
      <c r="F20" s="19">
        <v>0.11394888096015532</v>
      </c>
      <c r="G20" s="17">
        <v>60.712076000000003</v>
      </c>
      <c r="H20" s="19">
        <v>1.1885865875193662</v>
      </c>
      <c r="I20" s="17">
        <v>130.10617552785445</v>
      </c>
      <c r="J20" s="42">
        <v>0.62044228379653166</v>
      </c>
      <c r="K20" s="41">
        <v>9.2260309661155517</v>
      </c>
      <c r="L20" s="40">
        <v>8.7993051825103488E-2</v>
      </c>
      <c r="M20" s="36">
        <v>4.4427871700000008</v>
      </c>
      <c r="N20" s="40">
        <v>8.2625270276208945E-2</v>
      </c>
      <c r="O20" s="36">
        <v>2.189543</v>
      </c>
      <c r="P20" s="40">
        <v>4.2865630926488422E-2</v>
      </c>
      <c r="Q20" s="17">
        <v>15.858361136115555</v>
      </c>
      <c r="R20" s="42">
        <v>7.562437186892193E-2</v>
      </c>
    </row>
    <row r="21" spans="1:18" ht="14.5" x14ac:dyDescent="0.35">
      <c r="A21" s="50" t="s">
        <v>19</v>
      </c>
      <c r="B21" s="61">
        <v>9</v>
      </c>
      <c r="C21" s="51">
        <v>65.5726315</v>
      </c>
      <c r="D21" s="18"/>
      <c r="E21" s="17">
        <v>8.9710605000000001</v>
      </c>
      <c r="F21" s="18"/>
      <c r="G21" s="17">
        <v>63.061211</v>
      </c>
      <c r="H21" s="18"/>
      <c r="I21" s="17">
        <v>137.60490299999998</v>
      </c>
      <c r="J21" s="43"/>
      <c r="K21" s="41">
        <v>16.047391099999999</v>
      </c>
      <c r="L21" s="18"/>
      <c r="M21" s="36">
        <v>0.14924489999999999</v>
      </c>
      <c r="N21" s="18"/>
      <c r="O21" s="36">
        <v>16.690086000000001</v>
      </c>
      <c r="P21" s="18"/>
      <c r="Q21" s="17">
        <v>32.886721999999999</v>
      </c>
      <c r="R21" s="43"/>
    </row>
    <row r="22" spans="1:18" ht="14.5" x14ac:dyDescent="0.35">
      <c r="A22" s="50" t="s">
        <v>20</v>
      </c>
      <c r="B22" s="61">
        <v>3</v>
      </c>
      <c r="C22" s="51">
        <v>22.072306409999999</v>
      </c>
      <c r="D22" s="18"/>
      <c r="E22" s="17">
        <v>12.96310059</v>
      </c>
      <c r="F22" s="18"/>
      <c r="G22" s="17">
        <v>11.694443</v>
      </c>
      <c r="H22" s="18"/>
      <c r="I22" s="17">
        <v>46.729849999999999</v>
      </c>
      <c r="J22" s="43"/>
      <c r="K22" s="41">
        <v>0</v>
      </c>
      <c r="L22" s="18"/>
      <c r="M22" s="36">
        <v>0</v>
      </c>
      <c r="N22" s="18"/>
      <c r="O22" s="36">
        <v>0</v>
      </c>
      <c r="P22" s="18"/>
      <c r="Q22" s="17">
        <v>0</v>
      </c>
      <c r="R22" s="43"/>
    </row>
    <row r="23" spans="1:18" ht="14.5" x14ac:dyDescent="0.35">
      <c r="A23" s="50" t="s">
        <v>32</v>
      </c>
      <c r="B23" s="61">
        <v>12</v>
      </c>
      <c r="C23" s="51">
        <v>87.644937909999996</v>
      </c>
      <c r="D23" s="19">
        <v>0.53797273580229021</v>
      </c>
      <c r="E23" s="17">
        <v>21.93416109</v>
      </c>
      <c r="F23" s="18"/>
      <c r="G23" s="17">
        <v>74.755653999999993</v>
      </c>
      <c r="H23" s="18"/>
      <c r="I23" s="17">
        <v>184.33475299999998</v>
      </c>
      <c r="J23" s="43"/>
      <c r="K23" s="41">
        <v>16.047391099999999</v>
      </c>
      <c r="L23" s="40">
        <v>9.8500370910426752E-2</v>
      </c>
      <c r="M23" s="36">
        <v>0.14924489999999999</v>
      </c>
      <c r="N23" s="18"/>
      <c r="O23" s="36">
        <v>16.690086000000001</v>
      </c>
      <c r="P23" s="18"/>
      <c r="Q23" s="17">
        <v>32.886721999999999</v>
      </c>
      <c r="R23" s="43"/>
    </row>
    <row r="24" spans="1:18" ht="14.5" x14ac:dyDescent="0.35">
      <c r="A24" s="50" t="s">
        <v>21</v>
      </c>
      <c r="B24" s="61">
        <v>6</v>
      </c>
      <c r="C24" s="51">
        <v>29.7742641</v>
      </c>
      <c r="D24" s="19">
        <v>0.42643343652383525</v>
      </c>
      <c r="E24" s="17">
        <v>12.760398899999998</v>
      </c>
      <c r="F24" s="18"/>
      <c r="G24" s="17">
        <v>21.29252</v>
      </c>
      <c r="H24" s="18"/>
      <c r="I24" s="17">
        <v>63.827182999999991</v>
      </c>
      <c r="J24" s="43"/>
      <c r="K24" s="41">
        <v>10.899163099999999</v>
      </c>
      <c r="L24" s="40">
        <v>0.15610016624950865</v>
      </c>
      <c r="M24" s="36">
        <v>4.6710698999999982</v>
      </c>
      <c r="N24" s="18"/>
      <c r="O24" s="36">
        <v>8.7305829999999993</v>
      </c>
      <c r="P24" s="18"/>
      <c r="Q24" s="17">
        <v>24.300815999999998</v>
      </c>
      <c r="R24" s="43"/>
    </row>
    <row r="25" spans="1:18" ht="15" thickBot="1" x14ac:dyDescent="0.4">
      <c r="A25" s="50" t="s">
        <v>33</v>
      </c>
      <c r="B25" s="63">
        <v>18</v>
      </c>
      <c r="C25" s="52">
        <v>117.41920200999999</v>
      </c>
      <c r="D25" s="53">
        <v>0.50451094601875368</v>
      </c>
      <c r="E25" s="48">
        <v>34.694559990000002</v>
      </c>
      <c r="F25" s="53">
        <v>1.0173843865076528</v>
      </c>
      <c r="G25" s="48">
        <v>96.048173999999989</v>
      </c>
      <c r="H25" s="53">
        <v>0.48353631874341374</v>
      </c>
      <c r="I25" s="48">
        <v>248.161936</v>
      </c>
      <c r="J25" s="49">
        <v>0.53313432110764447</v>
      </c>
      <c r="K25" s="44">
        <v>26.946554199999998</v>
      </c>
      <c r="L25" s="45">
        <v>0.11578030951215132</v>
      </c>
      <c r="M25" s="47">
        <v>4.8203147999999985</v>
      </c>
      <c r="N25" s="45">
        <v>0.1413510653250904</v>
      </c>
      <c r="O25" s="47">
        <v>25.420669</v>
      </c>
      <c r="P25" s="45">
        <v>0.12797553765316577</v>
      </c>
      <c r="Q25" s="48">
        <v>57.187537999999996</v>
      </c>
      <c r="R25" s="49">
        <v>0.12285783927575265</v>
      </c>
    </row>
    <row r="26" spans="1:18" ht="14.5" x14ac:dyDescent="0.35">
      <c r="A26" s="15" t="s">
        <v>42</v>
      </c>
      <c r="B26" s="67"/>
    </row>
    <row r="27" spans="1:18" ht="13" x14ac:dyDescent="0.3">
      <c r="A27" s="15" t="s">
        <v>62</v>
      </c>
      <c r="E27" s="22"/>
    </row>
    <row r="28" spans="1:18" ht="39" x14ac:dyDescent="0.3">
      <c r="A28" s="23" t="s">
        <v>34</v>
      </c>
      <c r="B28" s="24">
        <v>0.36779249841121842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&amp;L&amp;D&amp;C&amp;A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28"/>
  <sheetViews>
    <sheetView workbookViewId="0"/>
  </sheetViews>
  <sheetFormatPr defaultRowHeight="12.5" x14ac:dyDescent="0.25"/>
  <cols>
    <col min="1" max="1" width="28" customWidth="1"/>
    <col min="2" max="2" width="7.81640625" customWidth="1"/>
    <col min="3" max="3" width="10.26953125" customWidth="1"/>
    <col min="4" max="4" width="9.26953125" customWidth="1"/>
    <col min="5" max="5" width="10" customWidth="1"/>
    <col min="6" max="6" width="9.26953125" customWidth="1"/>
    <col min="7" max="7" width="12.453125" customWidth="1"/>
    <col min="8" max="8" width="10.81640625" customWidth="1"/>
    <col min="9" max="9" width="10" customWidth="1"/>
    <col min="10" max="12" width="9.26953125" customWidth="1"/>
  </cols>
  <sheetData>
    <row r="1" spans="1:18" ht="50" x14ac:dyDescent="0.25">
      <c r="A1" s="34" t="s">
        <v>69</v>
      </c>
      <c r="B1" s="69" t="s">
        <v>1</v>
      </c>
      <c r="C1" s="72" t="s">
        <v>2</v>
      </c>
      <c r="D1" s="73" t="s">
        <v>3</v>
      </c>
      <c r="E1" s="73" t="s">
        <v>4</v>
      </c>
      <c r="F1" s="74" t="s">
        <v>5</v>
      </c>
      <c r="G1" s="83" t="s">
        <v>64</v>
      </c>
      <c r="H1" s="84" t="s">
        <v>66</v>
      </c>
      <c r="I1" s="84" t="s">
        <v>67</v>
      </c>
      <c r="J1" s="84" t="s">
        <v>9</v>
      </c>
      <c r="K1" s="84" t="s">
        <v>10</v>
      </c>
      <c r="L1" s="85" t="s">
        <v>11</v>
      </c>
    </row>
    <row r="2" spans="1:18" ht="26" x14ac:dyDescent="0.35">
      <c r="A2" s="4" t="s">
        <v>12</v>
      </c>
      <c r="B2" s="70" t="s">
        <v>13</v>
      </c>
      <c r="C2" s="41">
        <v>10320</v>
      </c>
      <c r="D2" s="36">
        <v>2548</v>
      </c>
      <c r="E2" s="26">
        <v>12868</v>
      </c>
      <c r="F2" s="75">
        <v>0.33224692330133498</v>
      </c>
      <c r="G2" s="86"/>
      <c r="H2" s="32"/>
      <c r="I2" s="8"/>
      <c r="J2" s="33"/>
      <c r="K2" s="9"/>
      <c r="L2" s="87">
        <v>38730.230733631885</v>
      </c>
    </row>
    <row r="3" spans="1:18" ht="14.5" x14ac:dyDescent="0.35">
      <c r="A3" s="4" t="s">
        <v>14</v>
      </c>
      <c r="B3" s="70" t="s">
        <v>13</v>
      </c>
      <c r="C3" s="41">
        <v>0</v>
      </c>
      <c r="D3" s="36">
        <v>0</v>
      </c>
      <c r="E3" s="26">
        <v>0</v>
      </c>
      <c r="F3" s="75">
        <v>0</v>
      </c>
      <c r="G3" s="88"/>
      <c r="H3" s="8"/>
      <c r="I3" s="8"/>
      <c r="J3" s="8"/>
      <c r="K3" s="11"/>
      <c r="L3" s="87">
        <v>1019.2165982534693</v>
      </c>
    </row>
    <row r="4" spans="1:18" ht="14.5" x14ac:dyDescent="0.35">
      <c r="A4" s="4" t="s">
        <v>15</v>
      </c>
      <c r="B4" s="70" t="s">
        <v>16</v>
      </c>
      <c r="C4" s="76">
        <v>10320</v>
      </c>
      <c r="D4" s="26">
        <v>2548</v>
      </c>
      <c r="E4" s="26">
        <v>12868</v>
      </c>
      <c r="F4" s="75">
        <v>0.78908644284067075</v>
      </c>
      <c r="G4" s="89">
        <v>22152</v>
      </c>
      <c r="H4" s="31">
        <v>7775</v>
      </c>
      <c r="I4" s="31">
        <v>29927</v>
      </c>
      <c r="J4" s="29">
        <v>1.8351717419096016</v>
      </c>
      <c r="K4" s="12">
        <v>16307.465572055527</v>
      </c>
      <c r="L4" s="90">
        <v>39749.447331885371</v>
      </c>
    </row>
    <row r="5" spans="1:18" ht="14.5" x14ac:dyDescent="0.35">
      <c r="A5" s="4" t="s">
        <v>17</v>
      </c>
      <c r="B5" s="70" t="s">
        <v>18</v>
      </c>
      <c r="C5" s="77"/>
      <c r="D5" s="11"/>
      <c r="E5" s="6">
        <v>1</v>
      </c>
      <c r="F5" s="75">
        <v>0.1</v>
      </c>
      <c r="G5" s="88"/>
      <c r="H5" s="8"/>
      <c r="I5" s="8"/>
      <c r="J5" s="13"/>
      <c r="K5" s="9"/>
      <c r="L5" s="91">
        <v>10</v>
      </c>
    </row>
    <row r="6" spans="1:18" ht="14.5" x14ac:dyDescent="0.35">
      <c r="A6" s="25" t="s">
        <v>35</v>
      </c>
      <c r="B6" s="70" t="s">
        <v>19</v>
      </c>
      <c r="C6" s="78">
        <v>244</v>
      </c>
      <c r="D6" s="6">
        <v>258</v>
      </c>
      <c r="E6" s="26">
        <v>502</v>
      </c>
      <c r="F6" s="75">
        <v>0.11405706659863185</v>
      </c>
      <c r="G6" s="92">
        <v>1584</v>
      </c>
      <c r="H6" s="37">
        <v>1744</v>
      </c>
      <c r="I6" s="31">
        <v>3328</v>
      </c>
      <c r="J6" s="29">
        <v>0.75613927816782234</v>
      </c>
      <c r="K6" s="9"/>
      <c r="L6" s="87">
        <v>4401.3055479196555</v>
      </c>
    </row>
    <row r="7" spans="1:18" ht="14.5" x14ac:dyDescent="0.35">
      <c r="A7" s="25" t="s">
        <v>35</v>
      </c>
      <c r="B7" s="70" t="s">
        <v>20</v>
      </c>
      <c r="C7" s="78">
        <v>90</v>
      </c>
      <c r="D7" s="6">
        <v>125</v>
      </c>
      <c r="E7" s="26">
        <v>215</v>
      </c>
      <c r="F7" s="75">
        <v>3.6636856551851366E-2</v>
      </c>
      <c r="G7" s="92">
        <v>800</v>
      </c>
      <c r="H7" s="37">
        <v>650</v>
      </c>
      <c r="I7" s="31">
        <v>1450</v>
      </c>
      <c r="J7" s="29">
        <v>0.24708577674504409</v>
      </c>
      <c r="K7" s="9"/>
      <c r="L7" s="87">
        <v>5868.4073972262076</v>
      </c>
    </row>
    <row r="8" spans="1:18" ht="14.5" x14ac:dyDescent="0.35">
      <c r="A8" s="25" t="s">
        <v>35</v>
      </c>
      <c r="B8" s="70" t="s">
        <v>21</v>
      </c>
      <c r="C8" s="78">
        <v>129</v>
      </c>
      <c r="D8" s="6">
        <v>66</v>
      </c>
      <c r="E8" s="26">
        <v>195</v>
      </c>
      <c r="F8" s="75">
        <v>6.645755374521875E-2</v>
      </c>
      <c r="G8" s="92">
        <v>1500</v>
      </c>
      <c r="H8" s="37">
        <v>1000</v>
      </c>
      <c r="I8" s="31">
        <v>2500</v>
      </c>
      <c r="J8" s="29">
        <v>0.85201991981049685</v>
      </c>
      <c r="K8" s="11"/>
      <c r="L8" s="87">
        <v>2934.2036986131038</v>
      </c>
    </row>
    <row r="9" spans="1:18" ht="14.5" x14ac:dyDescent="0.35">
      <c r="A9" s="4" t="s">
        <v>22</v>
      </c>
      <c r="B9" s="70" t="s">
        <v>16</v>
      </c>
      <c r="C9" s="76">
        <v>463</v>
      </c>
      <c r="D9" s="26">
        <v>449</v>
      </c>
      <c r="E9" s="26">
        <v>912</v>
      </c>
      <c r="F9" s="75">
        <v>0.17760963814106792</v>
      </c>
      <c r="G9" s="89">
        <v>3884</v>
      </c>
      <c r="H9" s="31">
        <v>3394</v>
      </c>
      <c r="I9" s="31">
        <v>7278</v>
      </c>
      <c r="J9" s="29">
        <v>1.4173716517441801</v>
      </c>
      <c r="K9" s="6">
        <v>5134.8564725729384</v>
      </c>
      <c r="L9" s="90">
        <v>13203.916643758981</v>
      </c>
    </row>
    <row r="10" spans="1:18" ht="15" thickBot="1" x14ac:dyDescent="0.4">
      <c r="A10" s="4" t="s">
        <v>14</v>
      </c>
      <c r="B10" s="71" t="s">
        <v>23</v>
      </c>
      <c r="C10" s="79"/>
      <c r="D10" s="80"/>
      <c r="E10" s="81"/>
      <c r="F10" s="82"/>
      <c r="G10" s="93"/>
      <c r="H10" s="94"/>
      <c r="I10" s="95"/>
      <c r="J10" s="96"/>
      <c r="K10" s="97"/>
      <c r="L10" s="98"/>
    </row>
    <row r="11" spans="1:18" ht="13" x14ac:dyDescent="0.3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8" ht="13" x14ac:dyDescent="0.3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8" ht="13" x14ac:dyDescent="0.3">
      <c r="A13" s="15" t="s">
        <v>36</v>
      </c>
    </row>
    <row r="14" spans="1:18" ht="13" x14ac:dyDescent="0.3">
      <c r="A14" s="15" t="s">
        <v>65</v>
      </c>
    </row>
    <row r="15" spans="1:18" ht="13" thickBot="1" x14ac:dyDescent="0.3"/>
    <row r="16" spans="1:18" ht="62.5" x14ac:dyDescent="0.25">
      <c r="A16" s="25" t="s">
        <v>68</v>
      </c>
      <c r="B16" s="59" t="s">
        <v>63</v>
      </c>
      <c r="C16" s="54" t="s">
        <v>52</v>
      </c>
      <c r="D16" s="55" t="s">
        <v>27</v>
      </c>
      <c r="E16" s="56" t="s">
        <v>53</v>
      </c>
      <c r="F16" s="55" t="s">
        <v>27</v>
      </c>
      <c r="G16" s="56" t="s">
        <v>54</v>
      </c>
      <c r="H16" s="55" t="s">
        <v>27</v>
      </c>
      <c r="I16" s="55" t="s">
        <v>40</v>
      </c>
      <c r="J16" s="57" t="s">
        <v>28</v>
      </c>
      <c r="K16" s="64" t="s">
        <v>57</v>
      </c>
      <c r="L16" s="65" t="s">
        <v>56</v>
      </c>
      <c r="M16" s="65" t="s">
        <v>58</v>
      </c>
      <c r="N16" s="65" t="s">
        <v>56</v>
      </c>
      <c r="O16" s="65" t="s">
        <v>59</v>
      </c>
      <c r="P16" s="65" t="s">
        <v>56</v>
      </c>
      <c r="Q16" s="65" t="s">
        <v>37</v>
      </c>
      <c r="R16" s="66" t="s">
        <v>38</v>
      </c>
    </row>
    <row r="17" spans="1:18" ht="14.5" x14ac:dyDescent="0.35">
      <c r="A17" s="16" t="s">
        <v>47</v>
      </c>
      <c r="B17" s="61">
        <v>16</v>
      </c>
      <c r="C17" s="51">
        <v>389.91072225652465</v>
      </c>
      <c r="D17" s="19">
        <v>0.46156267480416241</v>
      </c>
      <c r="E17" s="17">
        <v>100.48897447</v>
      </c>
      <c r="F17" s="19">
        <v>0.42534342663389602</v>
      </c>
      <c r="G17" s="17">
        <v>337.47406699999999</v>
      </c>
      <c r="H17" s="19">
        <v>0.55459219066253662</v>
      </c>
      <c r="I17" s="17">
        <v>827.87376372652466</v>
      </c>
      <c r="J17" s="42">
        <v>0.49000400216540818</v>
      </c>
      <c r="K17" s="41">
        <v>86.022244474964921</v>
      </c>
      <c r="L17" s="40">
        <v>0.10183012414416358</v>
      </c>
      <c r="M17" s="36">
        <v>13.360514269999999</v>
      </c>
      <c r="N17" s="40">
        <v>5.6551546586729388E-2</v>
      </c>
      <c r="O17" s="36">
        <v>84.963017000000008</v>
      </c>
      <c r="P17" s="40">
        <v>0.13962502701971569</v>
      </c>
      <c r="Q17" s="17">
        <v>184.34577574496493</v>
      </c>
      <c r="R17" s="42">
        <v>0.10911104066242498</v>
      </c>
    </row>
    <row r="18" spans="1:18" ht="14.5" x14ac:dyDescent="0.35">
      <c r="A18" s="16" t="s">
        <v>13</v>
      </c>
      <c r="B18" s="61">
        <v>7</v>
      </c>
      <c r="C18" s="51">
        <v>151.28480014652467</v>
      </c>
      <c r="D18" s="18"/>
      <c r="E18" s="17">
        <v>40.744505579999995</v>
      </c>
      <c r="F18" s="18"/>
      <c r="G18" s="17">
        <v>112.01186</v>
      </c>
      <c r="H18" s="18"/>
      <c r="I18" s="17">
        <v>304.0411657265247</v>
      </c>
      <c r="J18" s="43"/>
      <c r="K18" s="41">
        <v>32.236940314964926</v>
      </c>
      <c r="L18" s="18"/>
      <c r="M18" s="36">
        <v>6.6383164299999988</v>
      </c>
      <c r="N18" s="18"/>
      <c r="O18" s="36">
        <v>28.030656</v>
      </c>
      <c r="P18" s="18"/>
      <c r="Q18" s="17">
        <v>66.905912744964922</v>
      </c>
      <c r="R18" s="43"/>
    </row>
    <row r="19" spans="1:18" ht="14.5" x14ac:dyDescent="0.35">
      <c r="A19" s="16" t="s">
        <v>18</v>
      </c>
      <c r="B19" s="61">
        <v>1</v>
      </c>
      <c r="C19" s="51">
        <v>9.1135317100000002</v>
      </c>
      <c r="D19" s="18"/>
      <c r="E19" s="17">
        <v>10.276961289999999</v>
      </c>
      <c r="F19" s="18"/>
      <c r="G19" s="17">
        <v>0</v>
      </c>
      <c r="H19" s="18"/>
      <c r="I19" s="17">
        <v>19.390492999999999</v>
      </c>
      <c r="J19" s="43"/>
      <c r="K19" s="41">
        <v>1.13143006</v>
      </c>
      <c r="L19" s="18"/>
      <c r="M19" s="36">
        <v>1.2758679399999999</v>
      </c>
      <c r="N19" s="18"/>
      <c r="O19" s="36">
        <v>0</v>
      </c>
      <c r="P19" s="18"/>
      <c r="Q19" s="17">
        <v>2.4072979999999999</v>
      </c>
      <c r="R19" s="43"/>
    </row>
    <row r="20" spans="1:18" ht="14.5" x14ac:dyDescent="0.35">
      <c r="A20" s="16" t="s">
        <v>31</v>
      </c>
      <c r="B20" s="61">
        <v>8</v>
      </c>
      <c r="C20" s="51">
        <v>160.39833185652466</v>
      </c>
      <c r="D20" s="19">
        <v>0.52238157902089455</v>
      </c>
      <c r="E20" s="17">
        <v>51.021466869999998</v>
      </c>
      <c r="F20" s="19">
        <v>0.32401480795938664</v>
      </c>
      <c r="G20" s="17">
        <v>112.01186</v>
      </c>
      <c r="H20" s="19">
        <v>0.74881456760965626</v>
      </c>
      <c r="I20" s="17">
        <v>323.43165872652469</v>
      </c>
      <c r="J20" s="42">
        <v>0.52667237444226689</v>
      </c>
      <c r="K20" s="41">
        <v>33.368370374964925</v>
      </c>
      <c r="L20" s="40">
        <v>0.10867333721039045</v>
      </c>
      <c r="M20" s="36">
        <v>7.9141843699999992</v>
      </c>
      <c r="N20" s="40">
        <v>5.0259490487297491E-2</v>
      </c>
      <c r="O20" s="36">
        <v>28.030656</v>
      </c>
      <c r="P20" s="40">
        <v>0.18738876001572527</v>
      </c>
      <c r="Q20" s="17">
        <v>69.31321074496492</v>
      </c>
      <c r="R20" s="42">
        <v>0.11286883116823997</v>
      </c>
    </row>
    <row r="21" spans="1:18" ht="14.5" x14ac:dyDescent="0.35">
      <c r="A21" s="16" t="s">
        <v>19</v>
      </c>
      <c r="B21" s="61">
        <v>5</v>
      </c>
      <c r="C21" s="51">
        <v>114.088206</v>
      </c>
      <c r="D21" s="18"/>
      <c r="E21" s="17">
        <v>0</v>
      </c>
      <c r="F21" s="18"/>
      <c r="G21" s="17">
        <v>135.86503099999999</v>
      </c>
      <c r="H21" s="18"/>
      <c r="I21" s="17">
        <v>249.953237</v>
      </c>
      <c r="J21" s="43"/>
      <c r="K21" s="41">
        <v>39.945771000000001</v>
      </c>
      <c r="L21" s="18"/>
      <c r="M21" s="36">
        <v>0</v>
      </c>
      <c r="N21" s="18"/>
      <c r="O21" s="36">
        <v>46.124831999999998</v>
      </c>
      <c r="P21" s="18"/>
      <c r="Q21" s="17">
        <v>86.070603000000006</v>
      </c>
      <c r="R21" s="43"/>
    </row>
    <row r="22" spans="1:18" ht="14.5" x14ac:dyDescent="0.35">
      <c r="A22" s="16" t="s">
        <v>20</v>
      </c>
      <c r="B22" s="61">
        <v>2</v>
      </c>
      <c r="C22" s="51">
        <v>45.424184400000009</v>
      </c>
      <c r="D22" s="18"/>
      <c r="E22" s="17">
        <v>19.467507600000001</v>
      </c>
      <c r="F22" s="18"/>
      <c r="G22" s="17">
        <v>36.220529999999997</v>
      </c>
      <c r="H22" s="18"/>
      <c r="I22" s="17">
        <v>101.112222</v>
      </c>
      <c r="J22" s="43"/>
      <c r="K22" s="41">
        <v>8.8524086000000004</v>
      </c>
      <c r="L22" s="18"/>
      <c r="M22" s="36">
        <v>3.7938894000000003</v>
      </c>
      <c r="N22" s="18"/>
      <c r="O22" s="36">
        <v>7.8550779999999998</v>
      </c>
      <c r="P22" s="18"/>
      <c r="Q22" s="17">
        <v>20.501376</v>
      </c>
      <c r="R22" s="43"/>
    </row>
    <row r="23" spans="1:18" ht="14.5" x14ac:dyDescent="0.35">
      <c r="A23" s="16" t="s">
        <v>32</v>
      </c>
      <c r="B23" s="61">
        <v>7</v>
      </c>
      <c r="C23" s="51">
        <v>159.51239040000002</v>
      </c>
      <c r="D23" s="19">
        <v>0.42378746472602374</v>
      </c>
      <c r="E23" s="17">
        <v>19.467507600000001</v>
      </c>
      <c r="F23" s="18"/>
      <c r="G23" s="17">
        <v>172.08556099999998</v>
      </c>
      <c r="H23" s="18"/>
      <c r="I23" s="17">
        <v>351.06545900000003</v>
      </c>
      <c r="J23" s="43"/>
      <c r="K23" s="41">
        <v>48.798179599999997</v>
      </c>
      <c r="L23" s="40">
        <v>0.12964545740974093</v>
      </c>
      <c r="M23" s="36">
        <v>3.7938894000000003</v>
      </c>
      <c r="N23" s="18"/>
      <c r="O23" s="36">
        <v>53.979909999999997</v>
      </c>
      <c r="P23" s="18"/>
      <c r="Q23" s="17">
        <v>106.571979</v>
      </c>
      <c r="R23" s="43"/>
    </row>
    <row r="24" spans="1:18" ht="14.5" x14ac:dyDescent="0.35">
      <c r="A24" s="16" t="s">
        <v>21</v>
      </c>
      <c r="B24" s="61">
        <v>1</v>
      </c>
      <c r="C24" s="51">
        <v>70</v>
      </c>
      <c r="D24" s="19">
        <v>0.43393882484619745</v>
      </c>
      <c r="E24" s="17">
        <v>30</v>
      </c>
      <c r="F24" s="18"/>
      <c r="G24" s="17">
        <v>53.376646000000001</v>
      </c>
      <c r="H24" s="18"/>
      <c r="I24" s="17">
        <v>153.37664599999999</v>
      </c>
      <c r="J24" s="43"/>
      <c r="K24" s="41">
        <v>3.8556944999999994</v>
      </c>
      <c r="L24" s="40">
        <v>2.3901936289942093E-2</v>
      </c>
      <c r="M24" s="36">
        <v>1.6524405</v>
      </c>
      <c r="N24" s="18"/>
      <c r="O24" s="36">
        <v>2.9524509999999999</v>
      </c>
      <c r="P24" s="18"/>
      <c r="Q24" s="17">
        <v>8.4605859999999993</v>
      </c>
      <c r="R24" s="43"/>
    </row>
    <row r="25" spans="1:18" ht="15" thickBot="1" x14ac:dyDescent="0.4">
      <c r="A25" s="16" t="s">
        <v>33</v>
      </c>
      <c r="B25" s="63">
        <v>8</v>
      </c>
      <c r="C25" s="52">
        <v>229.51239040000002</v>
      </c>
      <c r="D25" s="53">
        <v>0.42683287276207582</v>
      </c>
      <c r="E25" s="48">
        <v>49.467507600000005</v>
      </c>
      <c r="F25" s="53">
        <v>0.62786166601558624</v>
      </c>
      <c r="G25" s="48">
        <v>225.46220699999998</v>
      </c>
      <c r="H25" s="53">
        <v>0.49128555551904851</v>
      </c>
      <c r="I25" s="48">
        <v>504.44210500000003</v>
      </c>
      <c r="J25" s="49">
        <v>0.46906503052851889</v>
      </c>
      <c r="K25" s="44">
        <v>52.653874099999996</v>
      </c>
      <c r="L25" s="45">
        <v>9.7922401073801277E-2</v>
      </c>
      <c r="M25" s="47">
        <v>5.4463299000000003</v>
      </c>
      <c r="N25" s="45">
        <v>6.9127027630648222E-2</v>
      </c>
      <c r="O25" s="47">
        <v>56.932361</v>
      </c>
      <c r="P25" s="45">
        <v>0.12405647479932641</v>
      </c>
      <c r="Q25" s="48">
        <v>115.03256500000001</v>
      </c>
      <c r="R25" s="49">
        <v>0.10696520587530819</v>
      </c>
    </row>
    <row r="26" spans="1:18" ht="13" x14ac:dyDescent="0.3">
      <c r="A26" s="15" t="s">
        <v>42</v>
      </c>
    </row>
    <row r="27" spans="1:18" ht="13" x14ac:dyDescent="0.3">
      <c r="A27" s="15" t="s">
        <v>62</v>
      </c>
    </row>
    <row r="28" spans="1:18" ht="39" x14ac:dyDescent="0.3">
      <c r="A28" s="23" t="s">
        <v>34</v>
      </c>
      <c r="B28" s="24">
        <v>0.60645869289763843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&amp;L&amp;D&amp;C&amp;A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29"/>
  <sheetViews>
    <sheetView workbookViewId="0"/>
  </sheetViews>
  <sheetFormatPr defaultRowHeight="12.5" x14ac:dyDescent="0.25"/>
  <cols>
    <col min="1" max="1" width="28" customWidth="1"/>
    <col min="2" max="2" width="8" customWidth="1"/>
    <col min="3" max="3" width="10.453125" customWidth="1"/>
    <col min="4" max="4" width="9.26953125" customWidth="1"/>
    <col min="5" max="5" width="10" customWidth="1"/>
    <col min="6" max="6" width="9.26953125" customWidth="1"/>
    <col min="7" max="7" width="12.453125" customWidth="1"/>
    <col min="8" max="8" width="10.81640625" customWidth="1"/>
    <col min="9" max="9" width="10" customWidth="1"/>
    <col min="10" max="12" width="9.26953125" customWidth="1"/>
  </cols>
  <sheetData>
    <row r="1" spans="1:18" ht="50" x14ac:dyDescent="0.25">
      <c r="A1" s="34" t="s">
        <v>69</v>
      </c>
      <c r="B1" s="69" t="s">
        <v>1</v>
      </c>
      <c r="C1" s="72" t="s">
        <v>2</v>
      </c>
      <c r="D1" s="73" t="s">
        <v>3</v>
      </c>
      <c r="E1" s="73" t="s">
        <v>4</v>
      </c>
      <c r="F1" s="74" t="s">
        <v>5</v>
      </c>
      <c r="G1" s="83" t="s">
        <v>64</v>
      </c>
      <c r="H1" s="84" t="s">
        <v>66</v>
      </c>
      <c r="I1" s="84" t="s">
        <v>67</v>
      </c>
      <c r="J1" s="84" t="s">
        <v>9</v>
      </c>
      <c r="K1" s="84" t="s">
        <v>10</v>
      </c>
      <c r="L1" s="85" t="s">
        <v>11</v>
      </c>
    </row>
    <row r="2" spans="1:18" ht="26" x14ac:dyDescent="0.35">
      <c r="A2" s="4" t="s">
        <v>12</v>
      </c>
      <c r="B2" s="70" t="s">
        <v>13</v>
      </c>
      <c r="C2" s="41">
        <v>4545</v>
      </c>
      <c r="D2" s="36">
        <v>1522</v>
      </c>
      <c r="E2" s="26">
        <v>6067</v>
      </c>
      <c r="F2" s="75">
        <v>0.27675158627924756</v>
      </c>
      <c r="G2" s="86"/>
      <c r="H2" s="32"/>
      <c r="I2" s="8"/>
      <c r="J2" s="33"/>
      <c r="K2" s="9"/>
      <c r="L2" s="87">
        <v>21922.186902583035</v>
      </c>
    </row>
    <row r="3" spans="1:18" ht="14.5" x14ac:dyDescent="0.35">
      <c r="A3" s="4" t="s">
        <v>14</v>
      </c>
      <c r="B3" s="70" t="s">
        <v>13</v>
      </c>
      <c r="C3" s="41">
        <v>16</v>
      </c>
      <c r="D3" s="36">
        <v>5</v>
      </c>
      <c r="E3" s="26">
        <v>21</v>
      </c>
      <c r="F3" s="75">
        <v>3.6401477806302929E-2</v>
      </c>
      <c r="G3" s="88"/>
      <c r="H3" s="8"/>
      <c r="I3" s="8"/>
      <c r="J3" s="8"/>
      <c r="K3" s="11"/>
      <c r="L3" s="87">
        <v>576.89965533113173</v>
      </c>
    </row>
    <row r="4" spans="1:18" ht="14.5" x14ac:dyDescent="0.35">
      <c r="A4" s="4" t="s">
        <v>15</v>
      </c>
      <c r="B4" s="70" t="s">
        <v>16</v>
      </c>
      <c r="C4" s="76">
        <v>4561</v>
      </c>
      <c r="D4" s="26">
        <v>1527</v>
      </c>
      <c r="E4" s="26">
        <v>6088</v>
      </c>
      <c r="F4" s="75">
        <v>0.65956010977610702</v>
      </c>
      <c r="G4" s="89">
        <v>13278</v>
      </c>
      <c r="H4" s="31">
        <v>6571</v>
      </c>
      <c r="I4" s="31">
        <v>19849</v>
      </c>
      <c r="J4" s="29">
        <v>2.1503956338610295</v>
      </c>
      <c r="K4" s="12">
        <v>9230.3944852981185</v>
      </c>
      <c r="L4" s="90">
        <v>22499.086557914176</v>
      </c>
    </row>
    <row r="5" spans="1:18" ht="14.5" x14ac:dyDescent="0.35">
      <c r="A5" s="4" t="s">
        <v>17</v>
      </c>
      <c r="B5" s="70" t="s">
        <v>18</v>
      </c>
      <c r="C5" s="77"/>
      <c r="D5" s="11"/>
      <c r="E5" s="6">
        <v>3</v>
      </c>
      <c r="F5" s="75">
        <v>0.5</v>
      </c>
      <c r="G5" s="88"/>
      <c r="H5" s="8"/>
      <c r="I5" s="8"/>
      <c r="J5" s="13"/>
      <c r="K5" s="9"/>
      <c r="L5" s="91">
        <v>6</v>
      </c>
    </row>
    <row r="6" spans="1:18" ht="14.5" x14ac:dyDescent="0.35">
      <c r="A6" s="25" t="s">
        <v>35</v>
      </c>
      <c r="B6" s="70" t="s">
        <v>19</v>
      </c>
      <c r="C6" s="78">
        <v>333</v>
      </c>
      <c r="D6" s="6">
        <v>412</v>
      </c>
      <c r="E6" s="26">
        <v>745</v>
      </c>
      <c r="F6" s="75">
        <v>0.19894965383575378</v>
      </c>
      <c r="G6" s="92">
        <v>963</v>
      </c>
      <c r="H6" s="37">
        <v>1096</v>
      </c>
      <c r="I6" s="31">
        <v>2059</v>
      </c>
      <c r="J6" s="29">
        <v>0.54984877482928463</v>
      </c>
      <c r="K6" s="9"/>
      <c r="L6" s="87">
        <v>3744.6659777304626</v>
      </c>
    </row>
    <row r="7" spans="1:18" ht="14.5" x14ac:dyDescent="0.35">
      <c r="A7" s="25" t="s">
        <v>35</v>
      </c>
      <c r="B7" s="70" t="s">
        <v>20</v>
      </c>
      <c r="C7" s="78">
        <v>256</v>
      </c>
      <c r="D7" s="6">
        <v>308</v>
      </c>
      <c r="E7" s="26">
        <v>564</v>
      </c>
      <c r="F7" s="75">
        <v>0.11296067593627362</v>
      </c>
      <c r="G7" s="92">
        <v>693</v>
      </c>
      <c r="H7" s="37">
        <v>743</v>
      </c>
      <c r="I7" s="31">
        <v>1436</v>
      </c>
      <c r="J7" s="29">
        <v>0.28760909688739172</v>
      </c>
      <c r="K7" s="9"/>
      <c r="L7" s="87">
        <v>4992.8879703072835</v>
      </c>
    </row>
    <row r="8" spans="1:18" ht="14.5" x14ac:dyDescent="0.35">
      <c r="A8" s="25" t="s">
        <v>35</v>
      </c>
      <c r="B8" s="70" t="s">
        <v>21</v>
      </c>
      <c r="C8" s="78">
        <v>659</v>
      </c>
      <c r="D8" s="6">
        <v>469</v>
      </c>
      <c r="E8" s="26">
        <v>1128</v>
      </c>
      <c r="F8" s="75">
        <v>0.4518427037450945</v>
      </c>
      <c r="G8" s="92">
        <v>2066</v>
      </c>
      <c r="H8" s="37">
        <v>1953</v>
      </c>
      <c r="I8" s="31">
        <v>4019</v>
      </c>
      <c r="J8" s="29">
        <v>1.609889916978311</v>
      </c>
      <c r="K8" s="11"/>
      <c r="L8" s="87">
        <v>2496.4439851536417</v>
      </c>
    </row>
    <row r="9" spans="1:18" ht="14.5" x14ac:dyDescent="0.35">
      <c r="A9" s="4" t="s">
        <v>22</v>
      </c>
      <c r="B9" s="70" t="s">
        <v>16</v>
      </c>
      <c r="C9" s="76">
        <v>1248</v>
      </c>
      <c r="D9" s="26">
        <v>1189</v>
      </c>
      <c r="E9" s="26">
        <v>2437</v>
      </c>
      <c r="F9" s="75">
        <v>0.55782202078358345</v>
      </c>
      <c r="G9" s="89">
        <v>3722</v>
      </c>
      <c r="H9" s="31">
        <v>3792</v>
      </c>
      <c r="I9" s="31">
        <v>7514</v>
      </c>
      <c r="J9" s="29">
        <v>1.7199321559982956</v>
      </c>
      <c r="K9" s="6">
        <v>4368.7769740188787</v>
      </c>
      <c r="L9" s="90">
        <v>11233.9979331914</v>
      </c>
    </row>
    <row r="10" spans="1:18" ht="15" thickBot="1" x14ac:dyDescent="0.4">
      <c r="A10" s="4" t="s">
        <v>14</v>
      </c>
      <c r="B10" s="71" t="s">
        <v>23</v>
      </c>
      <c r="C10" s="79">
        <v>1908</v>
      </c>
      <c r="D10" s="80">
        <v>2960</v>
      </c>
      <c r="E10" s="81">
        <v>4868</v>
      </c>
      <c r="F10" s="82">
        <v>0.92732848409458057</v>
      </c>
      <c r="G10" s="93">
        <v>3708</v>
      </c>
      <c r="H10" s="94">
        <v>4903</v>
      </c>
      <c r="I10" s="95">
        <v>8611</v>
      </c>
      <c r="J10" s="96">
        <v>1.6403503649421596</v>
      </c>
      <c r="K10" s="97">
        <v>5249.488270332803</v>
      </c>
      <c r="L10" s="98">
        <v>5249.488270332803</v>
      </c>
    </row>
    <row r="11" spans="1:18" ht="13" x14ac:dyDescent="0.3">
      <c r="A11" s="15" t="s">
        <v>25</v>
      </c>
      <c r="B11" s="2"/>
      <c r="C11" s="2"/>
      <c r="D11" s="2"/>
      <c r="E11" s="2"/>
      <c r="F11" s="2"/>
      <c r="G11" s="30"/>
      <c r="H11" s="30"/>
      <c r="I11" s="30"/>
      <c r="J11" s="30"/>
      <c r="K11" s="2"/>
      <c r="L11" s="39"/>
    </row>
    <row r="12" spans="1:18" ht="13" x14ac:dyDescent="0.3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8" ht="13" x14ac:dyDescent="0.3">
      <c r="A13" s="15" t="s">
        <v>36</v>
      </c>
    </row>
    <row r="14" spans="1:18" ht="13" x14ac:dyDescent="0.3">
      <c r="A14" s="15" t="s">
        <v>65</v>
      </c>
    </row>
    <row r="15" spans="1:18" ht="13" thickBot="1" x14ac:dyDescent="0.3"/>
    <row r="16" spans="1:18" ht="62.5" x14ac:dyDescent="0.25">
      <c r="A16" s="25" t="s">
        <v>68</v>
      </c>
      <c r="B16" s="59" t="s">
        <v>63</v>
      </c>
      <c r="C16" s="54" t="s">
        <v>52</v>
      </c>
      <c r="D16" s="55" t="s">
        <v>27</v>
      </c>
      <c r="E16" s="56" t="s">
        <v>53</v>
      </c>
      <c r="F16" s="55" t="s">
        <v>27</v>
      </c>
      <c r="G16" s="56" t="s">
        <v>54</v>
      </c>
      <c r="H16" s="55" t="s">
        <v>27</v>
      </c>
      <c r="I16" s="55" t="s">
        <v>40</v>
      </c>
      <c r="J16" s="57" t="s">
        <v>28</v>
      </c>
      <c r="K16" s="64" t="s">
        <v>57</v>
      </c>
      <c r="L16" s="65" t="s">
        <v>56</v>
      </c>
      <c r="M16" s="65" t="s">
        <v>58</v>
      </c>
      <c r="N16" s="65" t="s">
        <v>56</v>
      </c>
      <c r="O16" s="65" t="s">
        <v>59</v>
      </c>
      <c r="P16" s="65" t="s">
        <v>56</v>
      </c>
      <c r="Q16" s="65" t="s">
        <v>37</v>
      </c>
      <c r="R16" s="66" t="s">
        <v>38</v>
      </c>
    </row>
    <row r="17" spans="1:18" ht="14.5" x14ac:dyDescent="0.35">
      <c r="A17" s="16" t="s">
        <v>48</v>
      </c>
      <c r="B17" s="60">
        <v>68</v>
      </c>
      <c r="C17" s="51">
        <v>594.43363813839767</v>
      </c>
      <c r="D17" s="19">
        <v>0.72270545596029379</v>
      </c>
      <c r="E17" s="17">
        <v>104.25055809999999</v>
      </c>
      <c r="F17" s="19">
        <v>0.67057591552086471</v>
      </c>
      <c r="G17" s="17">
        <v>429.5552560000001</v>
      </c>
      <c r="H17" s="19">
        <v>0.75387923671902013</v>
      </c>
      <c r="I17" s="17">
        <v>1128.2394522383977</v>
      </c>
      <c r="J17" s="42">
        <v>0.72894561826203508</v>
      </c>
      <c r="K17" s="41">
        <v>245.6319877817445</v>
      </c>
      <c r="L17" s="40">
        <v>0.29863649420006139</v>
      </c>
      <c r="M17" s="36">
        <v>19.022595709999994</v>
      </c>
      <c r="N17" s="40">
        <v>0.12235996397813548</v>
      </c>
      <c r="O17" s="36">
        <v>159.235185</v>
      </c>
      <c r="P17" s="40">
        <v>0.27946136858959059</v>
      </c>
      <c r="Q17" s="17">
        <v>423.88976849174446</v>
      </c>
      <c r="R17" s="42">
        <v>0.27387146297280451</v>
      </c>
    </row>
    <row r="18" spans="1:18" ht="14.5" x14ac:dyDescent="0.35">
      <c r="A18" s="16" t="s">
        <v>13</v>
      </c>
      <c r="B18" s="61">
        <v>23</v>
      </c>
      <c r="C18" s="51">
        <v>109.3258306383977</v>
      </c>
      <c r="D18" s="18"/>
      <c r="E18" s="17">
        <v>59.081851599999986</v>
      </c>
      <c r="F18" s="18"/>
      <c r="G18" s="17">
        <v>52.767242000000003</v>
      </c>
      <c r="H18" s="18"/>
      <c r="I18" s="17">
        <v>221.17492423839769</v>
      </c>
      <c r="J18" s="43"/>
      <c r="K18" s="41">
        <v>20.956654781744508</v>
      </c>
      <c r="L18" s="18"/>
      <c r="M18" s="36">
        <v>11.964276709999993</v>
      </c>
      <c r="N18" s="18"/>
      <c r="O18" s="36">
        <v>8.6072659999999992</v>
      </c>
      <c r="P18" s="18"/>
      <c r="Q18" s="17">
        <v>41.528197491744493</v>
      </c>
      <c r="R18" s="43"/>
    </row>
    <row r="19" spans="1:18" ht="14.5" x14ac:dyDescent="0.35">
      <c r="A19" s="16" t="s">
        <v>18</v>
      </c>
      <c r="B19" s="61">
        <v>3</v>
      </c>
      <c r="C19" s="51">
        <v>9.9582350000000002</v>
      </c>
      <c r="D19" s="18"/>
      <c r="E19" s="17">
        <v>0</v>
      </c>
      <c r="F19" s="18"/>
      <c r="G19" s="17">
        <v>11.302675000000001</v>
      </c>
      <c r="H19" s="18"/>
      <c r="I19" s="17">
        <v>21.260910000000003</v>
      </c>
      <c r="J19" s="43"/>
      <c r="K19" s="41">
        <v>5.2271549999999998</v>
      </c>
      <c r="L19" s="18"/>
      <c r="M19" s="36">
        <v>0</v>
      </c>
      <c r="N19" s="18"/>
      <c r="O19" s="36">
        <v>5.3207040000000001</v>
      </c>
      <c r="P19" s="18"/>
      <c r="Q19" s="17">
        <v>10.547858999999999</v>
      </c>
      <c r="R19" s="43"/>
    </row>
    <row r="20" spans="1:18" ht="14.5" x14ac:dyDescent="0.35">
      <c r="A20" s="16" t="s">
        <v>31</v>
      </c>
      <c r="B20" s="62">
        <v>26</v>
      </c>
      <c r="C20" s="51">
        <v>119.28406563839771</v>
      </c>
      <c r="D20" s="19">
        <v>0.68868447736443339</v>
      </c>
      <c r="E20" s="17">
        <v>59.081851599999986</v>
      </c>
      <c r="F20" s="19">
        <v>0.66514429479827064</v>
      </c>
      <c r="G20" s="17">
        <v>64.069917000000004</v>
      </c>
      <c r="H20" s="19">
        <v>0.75930155953837852</v>
      </c>
      <c r="I20" s="17">
        <v>242.43583423839769</v>
      </c>
      <c r="J20" s="42">
        <v>0.69984953523891336</v>
      </c>
      <c r="K20" s="41">
        <v>26.183809781744507</v>
      </c>
      <c r="L20" s="40">
        <v>0.15117177016429431</v>
      </c>
      <c r="M20" s="36">
        <v>11.964276709999993</v>
      </c>
      <c r="N20" s="40">
        <v>0.13469399112475211</v>
      </c>
      <c r="O20" s="36">
        <v>13.927969999999998</v>
      </c>
      <c r="P20" s="40">
        <v>0.16506232312122004</v>
      </c>
      <c r="Q20" s="17">
        <v>52.076056491744495</v>
      </c>
      <c r="R20" s="42">
        <v>0.15033010300360317</v>
      </c>
    </row>
    <row r="21" spans="1:18" ht="14.5" x14ac:dyDescent="0.35">
      <c r="A21" s="16" t="s">
        <v>19</v>
      </c>
      <c r="B21" s="61">
        <v>9</v>
      </c>
      <c r="C21" s="51">
        <v>78.818696900000006</v>
      </c>
      <c r="D21" s="18"/>
      <c r="E21" s="17">
        <v>19.284518100000003</v>
      </c>
      <c r="F21" s="18"/>
      <c r="G21" s="17">
        <v>70.069463999999996</v>
      </c>
      <c r="H21" s="18"/>
      <c r="I21" s="17">
        <v>168.17267900000002</v>
      </c>
      <c r="J21" s="43"/>
      <c r="K21" s="41">
        <v>25.378968499999999</v>
      </c>
      <c r="L21" s="18"/>
      <c r="M21" s="36">
        <v>2.6162235000000003</v>
      </c>
      <c r="N21" s="18"/>
      <c r="O21" s="36">
        <v>24.630697000000001</v>
      </c>
      <c r="P21" s="18"/>
      <c r="Q21" s="17">
        <v>52.625889000000001</v>
      </c>
      <c r="R21" s="43"/>
    </row>
    <row r="22" spans="1:18" ht="14.5" x14ac:dyDescent="0.35">
      <c r="A22" s="16" t="s">
        <v>20</v>
      </c>
      <c r="B22" s="61">
        <v>4</v>
      </c>
      <c r="C22" s="51">
        <v>32.652129000000002</v>
      </c>
      <c r="D22" s="18"/>
      <c r="E22" s="17">
        <v>0</v>
      </c>
      <c r="F22" s="18"/>
      <c r="G22" s="17">
        <v>37.062167000000002</v>
      </c>
      <c r="H22" s="18"/>
      <c r="I22" s="17">
        <v>69.714296000000004</v>
      </c>
      <c r="J22" s="43"/>
      <c r="K22" s="41">
        <v>18.163601</v>
      </c>
      <c r="L22" s="18"/>
      <c r="M22" s="36">
        <v>0</v>
      </c>
      <c r="N22" s="18"/>
      <c r="O22" s="36">
        <v>17.553001999999999</v>
      </c>
      <c r="P22" s="18"/>
      <c r="Q22" s="17">
        <v>35.716602999999999</v>
      </c>
      <c r="R22" s="43"/>
    </row>
    <row r="23" spans="1:18" ht="14.5" x14ac:dyDescent="0.35">
      <c r="A23" s="16" t="s">
        <v>32</v>
      </c>
      <c r="B23" s="61">
        <v>13</v>
      </c>
      <c r="C23" s="51">
        <v>111.47082590000001</v>
      </c>
      <c r="D23" s="19">
        <v>0.35014272399486135</v>
      </c>
      <c r="E23" s="17">
        <v>19.284518100000003</v>
      </c>
      <c r="F23" s="18"/>
      <c r="G23" s="17">
        <v>107.131631</v>
      </c>
      <c r="H23" s="18"/>
      <c r="I23" s="17">
        <v>237.88697500000001</v>
      </c>
      <c r="J23" s="43"/>
      <c r="K23" s="41">
        <v>43.542569499999999</v>
      </c>
      <c r="L23" s="40">
        <v>0.13677223409237849</v>
      </c>
      <c r="M23" s="36">
        <v>2.6162235000000003</v>
      </c>
      <c r="N23" s="18"/>
      <c r="O23" s="36">
        <v>42.183699000000004</v>
      </c>
      <c r="P23" s="18"/>
      <c r="Q23" s="17">
        <v>88.342491999999993</v>
      </c>
      <c r="R23" s="43"/>
    </row>
    <row r="24" spans="1:18" ht="14.5" x14ac:dyDescent="0.35">
      <c r="A24" s="16" t="s">
        <v>21</v>
      </c>
      <c r="B24" s="61">
        <v>17</v>
      </c>
      <c r="C24" s="51">
        <v>161.21864859999997</v>
      </c>
      <c r="D24" s="19">
        <v>1.1816148732688878</v>
      </c>
      <c r="E24" s="17">
        <v>25.884188400000003</v>
      </c>
      <c r="F24" s="18"/>
      <c r="G24" s="17">
        <v>157.20224200000001</v>
      </c>
      <c r="H24" s="18"/>
      <c r="I24" s="17">
        <v>344.30507899999998</v>
      </c>
      <c r="J24" s="43"/>
      <c r="K24" s="41">
        <v>46.5994235</v>
      </c>
      <c r="L24" s="40">
        <v>0.34153971870817273</v>
      </c>
      <c r="M24" s="36">
        <v>4.4420954999999998</v>
      </c>
      <c r="N24" s="18"/>
      <c r="O24" s="36">
        <v>32.073397999999997</v>
      </c>
      <c r="P24" s="18"/>
      <c r="Q24" s="17">
        <v>83.114916999999991</v>
      </c>
      <c r="R24" s="43"/>
    </row>
    <row r="25" spans="1:18" ht="14.5" x14ac:dyDescent="0.35">
      <c r="A25" s="16" t="s">
        <v>33</v>
      </c>
      <c r="B25" s="61">
        <v>30</v>
      </c>
      <c r="C25" s="51">
        <v>272.68947449999996</v>
      </c>
      <c r="D25" s="19">
        <v>0.59958436877706922</v>
      </c>
      <c r="E25" s="17">
        <v>45.168706500000006</v>
      </c>
      <c r="F25" s="19">
        <v>0.67781596954107071</v>
      </c>
      <c r="G25" s="17">
        <v>264.33387300000004</v>
      </c>
      <c r="H25" s="19">
        <v>0.68099396752826169</v>
      </c>
      <c r="I25" s="17">
        <v>582.19205399999998</v>
      </c>
      <c r="J25" s="42">
        <v>0.64005634219045637</v>
      </c>
      <c r="K25" s="41">
        <v>90.141992999999999</v>
      </c>
      <c r="L25" s="40">
        <v>0.19820247947711675</v>
      </c>
      <c r="M25" s="36">
        <v>7.058319</v>
      </c>
      <c r="N25" s="40">
        <v>0.10591937885835097</v>
      </c>
      <c r="O25" s="36">
        <v>74.257097000000002</v>
      </c>
      <c r="P25" s="40">
        <v>0.19130592129280749</v>
      </c>
      <c r="Q25" s="17">
        <v>171.45740899999998</v>
      </c>
      <c r="R25" s="42">
        <v>0.18849862565453879</v>
      </c>
    </row>
    <row r="26" spans="1:18" ht="15" thickBot="1" x14ac:dyDescent="0.4">
      <c r="A26" s="16" t="s">
        <v>23</v>
      </c>
      <c r="B26" s="63">
        <v>12</v>
      </c>
      <c r="C26" s="52">
        <v>202.46009799999999</v>
      </c>
      <c r="D26" s="53">
        <v>1.0408808074903884</v>
      </c>
      <c r="E26" s="46"/>
      <c r="F26" s="46"/>
      <c r="G26" s="48">
        <v>101.151466</v>
      </c>
      <c r="H26" s="53">
        <v>1.040072791122689</v>
      </c>
      <c r="I26" s="48">
        <v>303.61156399999999</v>
      </c>
      <c r="J26" s="49">
        <v>1.0406114687011554</v>
      </c>
      <c r="K26" s="44">
        <v>129.306185</v>
      </c>
      <c r="L26" s="45">
        <v>0.66478445671947439</v>
      </c>
      <c r="M26" s="46"/>
      <c r="N26" s="46"/>
      <c r="O26" s="47">
        <v>71.050117999999998</v>
      </c>
      <c r="P26" s="45">
        <v>0.73056078631481625</v>
      </c>
      <c r="Q26" s="48">
        <v>200.356303</v>
      </c>
      <c r="R26" s="49">
        <v>0.68670989991792175</v>
      </c>
    </row>
    <row r="27" spans="1:18" ht="14.5" x14ac:dyDescent="0.35">
      <c r="A27" s="15" t="s">
        <v>42</v>
      </c>
      <c r="B27" s="16"/>
    </row>
    <row r="28" spans="1:18" ht="13" x14ac:dyDescent="0.3">
      <c r="A28" s="15" t="s">
        <v>62</v>
      </c>
      <c r="D28" s="22"/>
    </row>
    <row r="29" spans="1:18" ht="39" x14ac:dyDescent="0.3">
      <c r="A29" s="23" t="s">
        <v>34</v>
      </c>
      <c r="B29" s="24">
        <v>0.57305578144018798</v>
      </c>
    </row>
  </sheetData>
  <pageMargins left="0.70866141732283472" right="0.70866141732283472" top="0.74803149606299213" bottom="0.74803149606299213" header="0.31496062992125984" footer="0.31496062992125984"/>
  <pageSetup paperSize="9" scale="96" orientation="landscape" r:id="rId1"/>
  <headerFooter>
    <oddHeader>&amp;L&amp;D&amp;C&amp;A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28"/>
  <sheetViews>
    <sheetView workbookViewId="0"/>
  </sheetViews>
  <sheetFormatPr defaultRowHeight="12.5" x14ac:dyDescent="0.25"/>
  <cols>
    <col min="1" max="1" width="28" customWidth="1"/>
    <col min="2" max="2" width="7.54296875" customWidth="1"/>
    <col min="3" max="3" width="9.81640625" customWidth="1"/>
    <col min="4" max="4" width="9.26953125" customWidth="1"/>
    <col min="5" max="5" width="10" customWidth="1"/>
    <col min="6" max="6" width="9.26953125" customWidth="1"/>
    <col min="7" max="7" width="12.453125" customWidth="1"/>
    <col min="8" max="8" width="10.81640625" customWidth="1"/>
    <col min="9" max="9" width="10.453125" customWidth="1"/>
    <col min="10" max="12" width="9.26953125" customWidth="1"/>
  </cols>
  <sheetData>
    <row r="1" spans="1:18" ht="50" x14ac:dyDescent="0.25">
      <c r="A1" s="34" t="s">
        <v>69</v>
      </c>
      <c r="B1" s="69" t="s">
        <v>1</v>
      </c>
      <c r="C1" s="72" t="s">
        <v>2</v>
      </c>
      <c r="D1" s="73" t="s">
        <v>3</v>
      </c>
      <c r="E1" s="73" t="s">
        <v>4</v>
      </c>
      <c r="F1" s="74" t="s">
        <v>5</v>
      </c>
      <c r="G1" s="83" t="s">
        <v>64</v>
      </c>
      <c r="H1" s="84" t="s">
        <v>66</v>
      </c>
      <c r="I1" s="84" t="s">
        <v>67</v>
      </c>
      <c r="J1" s="84" t="s">
        <v>9</v>
      </c>
      <c r="K1" s="84" t="s">
        <v>10</v>
      </c>
      <c r="L1" s="85" t="s">
        <v>11</v>
      </c>
    </row>
    <row r="2" spans="1:18" ht="26" x14ac:dyDescent="0.35">
      <c r="A2" s="4" t="s">
        <v>12</v>
      </c>
      <c r="B2" s="70" t="s">
        <v>13</v>
      </c>
      <c r="C2" s="41">
        <v>2499</v>
      </c>
      <c r="D2" s="36">
        <v>2789</v>
      </c>
      <c r="E2" s="26">
        <v>5288</v>
      </c>
      <c r="F2" s="75">
        <v>0.17021693239225522</v>
      </c>
      <c r="G2" s="86"/>
      <c r="H2" s="32"/>
      <c r="I2" s="8"/>
      <c r="J2" s="33"/>
      <c r="K2" s="9"/>
      <c r="L2" s="87">
        <v>31066.239566661356</v>
      </c>
    </row>
    <row r="3" spans="1:18" ht="14.5" x14ac:dyDescent="0.35">
      <c r="A3" s="4" t="s">
        <v>14</v>
      </c>
      <c r="B3" s="70" t="s">
        <v>13</v>
      </c>
      <c r="C3" s="41">
        <v>1</v>
      </c>
      <c r="D3" s="36">
        <v>1</v>
      </c>
      <c r="E3" s="26">
        <v>2</v>
      </c>
      <c r="F3" s="75">
        <v>2.4463855638826425E-3</v>
      </c>
      <c r="G3" s="88"/>
      <c r="H3" s="8"/>
      <c r="I3" s="8"/>
      <c r="J3" s="8"/>
      <c r="K3" s="11"/>
      <c r="L3" s="87">
        <v>817.53262017529778</v>
      </c>
    </row>
    <row r="4" spans="1:18" ht="14.5" x14ac:dyDescent="0.35">
      <c r="A4" s="4" t="s">
        <v>15</v>
      </c>
      <c r="B4" s="70" t="s">
        <v>16</v>
      </c>
      <c r="C4" s="76">
        <v>2500</v>
      </c>
      <c r="D4" s="26">
        <v>2790</v>
      </c>
      <c r="E4" s="26">
        <v>5290</v>
      </c>
      <c r="F4" s="75">
        <v>0.40441811352934892</v>
      </c>
      <c r="G4" s="89">
        <v>14868</v>
      </c>
      <c r="H4" s="31">
        <v>9807</v>
      </c>
      <c r="I4" s="31">
        <v>24675</v>
      </c>
      <c r="J4" s="29">
        <v>1.8863926184001294</v>
      </c>
      <c r="K4" s="12">
        <v>13080.521922804777</v>
      </c>
      <c r="L4" s="90">
        <v>31883.772186836664</v>
      </c>
    </row>
    <row r="5" spans="1:18" ht="14.5" x14ac:dyDescent="0.35">
      <c r="A5" s="4" t="s">
        <v>17</v>
      </c>
      <c r="B5" s="70" t="s">
        <v>18</v>
      </c>
      <c r="C5" s="77"/>
      <c r="D5" s="11"/>
      <c r="E5" s="6">
        <v>7</v>
      </c>
      <c r="F5" s="75">
        <v>0.875</v>
      </c>
      <c r="G5" s="88"/>
      <c r="H5" s="8"/>
      <c r="I5" s="8"/>
      <c r="J5" s="13"/>
      <c r="K5" s="9"/>
      <c r="L5" s="91">
        <v>8</v>
      </c>
    </row>
    <row r="6" spans="1:18" ht="14.5" x14ac:dyDescent="0.35">
      <c r="A6" s="25" t="s">
        <v>35</v>
      </c>
      <c r="B6" s="70" t="s">
        <v>19</v>
      </c>
      <c r="C6" s="78">
        <v>607</v>
      </c>
      <c r="D6" s="6">
        <v>567</v>
      </c>
      <c r="E6" s="26">
        <v>1174</v>
      </c>
      <c r="F6" s="75">
        <v>0.25974645126386536</v>
      </c>
      <c r="G6" s="92">
        <v>1670</v>
      </c>
      <c r="H6" s="37">
        <v>1375</v>
      </c>
      <c r="I6" s="31">
        <v>3045</v>
      </c>
      <c r="J6" s="29">
        <v>0.67370352989648219</v>
      </c>
      <c r="K6" s="9"/>
      <c r="L6" s="87">
        <v>4519.7922600581878</v>
      </c>
    </row>
    <row r="7" spans="1:18" ht="14.5" x14ac:dyDescent="0.35">
      <c r="A7" s="25" t="s">
        <v>35</v>
      </c>
      <c r="B7" s="70" t="s">
        <v>20</v>
      </c>
      <c r="C7" s="78">
        <v>202</v>
      </c>
      <c r="D7" s="6">
        <v>380</v>
      </c>
      <c r="E7" s="26">
        <v>582</v>
      </c>
      <c r="F7" s="75">
        <v>9.6575235073830687E-2</v>
      </c>
      <c r="G7" s="92">
        <v>1014</v>
      </c>
      <c r="H7" s="37">
        <v>1216</v>
      </c>
      <c r="I7" s="31">
        <v>2230</v>
      </c>
      <c r="J7" s="29">
        <v>0.3700391309529939</v>
      </c>
      <c r="K7" s="9"/>
      <c r="L7" s="87">
        <v>6026.3896800775838</v>
      </c>
    </row>
    <row r="8" spans="1:18" ht="14.5" x14ac:dyDescent="0.35">
      <c r="A8" s="25" t="s">
        <v>35</v>
      </c>
      <c r="B8" s="70" t="s">
        <v>21</v>
      </c>
      <c r="C8" s="78">
        <v>603</v>
      </c>
      <c r="D8" s="6">
        <v>743</v>
      </c>
      <c r="E8" s="26">
        <v>1346</v>
      </c>
      <c r="F8" s="75">
        <v>0.44670194642397287</v>
      </c>
      <c r="G8" s="92">
        <v>1708</v>
      </c>
      <c r="H8" s="37">
        <v>2018</v>
      </c>
      <c r="I8" s="31">
        <v>3726</v>
      </c>
      <c r="J8" s="29">
        <v>1.2365612573370899</v>
      </c>
      <c r="K8" s="11"/>
      <c r="L8" s="87">
        <v>3013.1948400387919</v>
      </c>
    </row>
    <row r="9" spans="1:18" ht="14.5" x14ac:dyDescent="0.35">
      <c r="A9" s="4" t="s">
        <v>22</v>
      </c>
      <c r="B9" s="70" t="s">
        <v>16</v>
      </c>
      <c r="C9" s="76">
        <v>1412</v>
      </c>
      <c r="D9" s="26">
        <v>1690</v>
      </c>
      <c r="E9" s="26">
        <v>3102</v>
      </c>
      <c r="F9" s="75">
        <v>0.58826976769567485</v>
      </c>
      <c r="G9" s="89">
        <v>4392</v>
      </c>
      <c r="H9" s="31">
        <v>4609</v>
      </c>
      <c r="I9" s="31">
        <v>9001</v>
      </c>
      <c r="J9" s="29">
        <v>1.7069684651930268</v>
      </c>
      <c r="K9" s="6">
        <v>5273.0909700678931</v>
      </c>
      <c r="L9" s="90">
        <v>13559.376780174578</v>
      </c>
    </row>
    <row r="10" spans="1:18" ht="15" thickBot="1" x14ac:dyDescent="0.4">
      <c r="A10" s="4" t="s">
        <v>14</v>
      </c>
      <c r="B10" s="71" t="s">
        <v>23</v>
      </c>
      <c r="C10" s="79"/>
      <c r="D10" s="80"/>
      <c r="E10" s="81"/>
      <c r="F10" s="82"/>
      <c r="G10" s="93"/>
      <c r="H10" s="94"/>
      <c r="I10" s="95"/>
      <c r="J10" s="96"/>
      <c r="K10" s="97"/>
      <c r="L10" s="98"/>
    </row>
    <row r="11" spans="1:18" ht="13" x14ac:dyDescent="0.3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8" ht="13" x14ac:dyDescent="0.3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8" ht="13" x14ac:dyDescent="0.3">
      <c r="A13" s="15" t="s">
        <v>36</v>
      </c>
    </row>
    <row r="14" spans="1:18" ht="13" x14ac:dyDescent="0.3">
      <c r="A14" s="15" t="s">
        <v>65</v>
      </c>
    </row>
    <row r="15" spans="1:18" ht="13" thickBot="1" x14ac:dyDescent="0.3"/>
    <row r="16" spans="1:18" ht="62.5" x14ac:dyDescent="0.25">
      <c r="A16" s="25" t="s">
        <v>68</v>
      </c>
      <c r="B16" s="59" t="s">
        <v>63</v>
      </c>
      <c r="C16" s="54" t="s">
        <v>52</v>
      </c>
      <c r="D16" s="55" t="s">
        <v>27</v>
      </c>
      <c r="E16" s="56" t="s">
        <v>53</v>
      </c>
      <c r="F16" s="55" t="s">
        <v>27</v>
      </c>
      <c r="G16" s="56" t="s">
        <v>54</v>
      </c>
      <c r="H16" s="55" t="s">
        <v>27</v>
      </c>
      <c r="I16" s="55" t="s">
        <v>40</v>
      </c>
      <c r="J16" s="57" t="s">
        <v>28</v>
      </c>
      <c r="K16" s="64" t="s">
        <v>57</v>
      </c>
      <c r="L16" s="65" t="s">
        <v>56</v>
      </c>
      <c r="M16" s="65" t="s">
        <v>58</v>
      </c>
      <c r="N16" s="65" t="s">
        <v>56</v>
      </c>
      <c r="O16" s="65" t="s">
        <v>59</v>
      </c>
      <c r="P16" s="65" t="s">
        <v>56</v>
      </c>
      <c r="Q16" s="65" t="s">
        <v>37</v>
      </c>
      <c r="R16" s="66" t="s">
        <v>38</v>
      </c>
    </row>
    <row r="17" spans="1:18" ht="14.5" x14ac:dyDescent="0.35">
      <c r="A17" s="16" t="s">
        <v>49</v>
      </c>
      <c r="B17" s="61">
        <v>52</v>
      </c>
      <c r="C17" s="51">
        <v>427.56049106263413</v>
      </c>
      <c r="D17" s="19">
        <v>0.53833091933818311</v>
      </c>
      <c r="E17" s="17">
        <v>136.85085568</v>
      </c>
      <c r="F17" s="19">
        <v>0.66414417005486548</v>
      </c>
      <c r="G17" s="17">
        <v>334.59058400000004</v>
      </c>
      <c r="H17" s="19">
        <v>0.56885975832660851</v>
      </c>
      <c r="I17" s="17">
        <v>899.00193074263404</v>
      </c>
      <c r="J17" s="42">
        <v>0.56595563198633758</v>
      </c>
      <c r="K17" s="41">
        <v>131.52060422096511</v>
      </c>
      <c r="L17" s="40">
        <v>0.16559436445172765</v>
      </c>
      <c r="M17" s="36">
        <v>40.972225570000006</v>
      </c>
      <c r="N17" s="40">
        <v>0.19884029669582257</v>
      </c>
      <c r="O17" s="36">
        <v>98.088847999999999</v>
      </c>
      <c r="P17" s="40">
        <v>0.16676738986717998</v>
      </c>
      <c r="Q17" s="17">
        <v>270.5816777909651</v>
      </c>
      <c r="R17" s="42">
        <v>0.17034137438571229</v>
      </c>
    </row>
    <row r="18" spans="1:18" ht="14.5" x14ac:dyDescent="0.35">
      <c r="A18" s="16" t="s">
        <v>13</v>
      </c>
      <c r="B18" s="61">
        <v>16</v>
      </c>
      <c r="C18" s="51">
        <v>120.34831367263415</v>
      </c>
      <c r="D18" s="18"/>
      <c r="E18" s="17">
        <v>69.550211070000003</v>
      </c>
      <c r="F18" s="18"/>
      <c r="G18" s="17">
        <v>54.057873000000001</v>
      </c>
      <c r="H18" s="18"/>
      <c r="I18" s="17">
        <v>243.95639774263415</v>
      </c>
      <c r="J18" s="43"/>
      <c r="K18" s="41">
        <v>32.833307980965131</v>
      </c>
      <c r="L18" s="18"/>
      <c r="M18" s="36">
        <v>19.241504810000009</v>
      </c>
      <c r="N18" s="18"/>
      <c r="O18" s="36">
        <v>15.660883999999999</v>
      </c>
      <c r="P18" s="18"/>
      <c r="Q18" s="17">
        <v>67.735696790965136</v>
      </c>
      <c r="R18" s="43"/>
    </row>
    <row r="19" spans="1:18" ht="14.5" x14ac:dyDescent="0.35">
      <c r="A19" s="16" t="s">
        <v>18</v>
      </c>
      <c r="B19" s="61">
        <v>7</v>
      </c>
      <c r="C19" s="51">
        <v>17.291792560000001</v>
      </c>
      <c r="D19" s="18"/>
      <c r="E19" s="17">
        <v>19.499255439999999</v>
      </c>
      <c r="F19" s="18"/>
      <c r="G19" s="17">
        <v>0</v>
      </c>
      <c r="H19" s="18"/>
      <c r="I19" s="17">
        <v>36.791048000000004</v>
      </c>
      <c r="J19" s="43"/>
      <c r="K19" s="41">
        <v>6.0306954900000003</v>
      </c>
      <c r="L19" s="18"/>
      <c r="M19" s="36">
        <v>6.800571510000001</v>
      </c>
      <c r="N19" s="18"/>
      <c r="O19" s="36">
        <v>0</v>
      </c>
      <c r="P19" s="18"/>
      <c r="Q19" s="17">
        <v>12.831267</v>
      </c>
      <c r="R19" s="43"/>
    </row>
    <row r="20" spans="1:18" ht="14.5" x14ac:dyDescent="0.35">
      <c r="A20" s="16" t="s">
        <v>31</v>
      </c>
      <c r="B20" s="61">
        <v>23</v>
      </c>
      <c r="C20" s="51">
        <v>137.64010623263414</v>
      </c>
      <c r="D20" s="19">
        <v>0.56219659814936906</v>
      </c>
      <c r="E20" s="17">
        <v>89.049466510000002</v>
      </c>
      <c r="F20" s="19">
        <v>0.70924853566204893</v>
      </c>
      <c r="G20" s="17">
        <v>54.057873000000001</v>
      </c>
      <c r="H20" s="19">
        <v>0.45323604075075302</v>
      </c>
      <c r="I20" s="17">
        <v>280.74744574263411</v>
      </c>
      <c r="J20" s="42">
        <v>0.57336216621653247</v>
      </c>
      <c r="K20" s="41">
        <v>38.86400347096513</v>
      </c>
      <c r="L20" s="40">
        <v>0.15874159894146808</v>
      </c>
      <c r="M20" s="36">
        <v>26.04207632000001</v>
      </c>
      <c r="N20" s="40">
        <v>0.2074162285237853</v>
      </c>
      <c r="O20" s="36">
        <v>15.660883999999999</v>
      </c>
      <c r="P20" s="40">
        <v>0.13130514881369484</v>
      </c>
      <c r="Q20" s="17">
        <v>80.566963790965133</v>
      </c>
      <c r="R20" s="42">
        <v>0.16453951615653722</v>
      </c>
    </row>
    <row r="21" spans="1:18" ht="14.5" x14ac:dyDescent="0.35">
      <c r="A21" s="16" t="s">
        <v>19</v>
      </c>
      <c r="B21" s="61">
        <v>11</v>
      </c>
      <c r="C21" s="51">
        <v>100.4155378</v>
      </c>
      <c r="D21" s="18"/>
      <c r="E21" s="17">
        <v>2.3699352</v>
      </c>
      <c r="F21" s="18"/>
      <c r="G21" s="17">
        <v>110.080451</v>
      </c>
      <c r="H21" s="18"/>
      <c r="I21" s="17">
        <v>212.86592400000001</v>
      </c>
      <c r="J21" s="43"/>
      <c r="K21" s="41">
        <v>45.859356699999978</v>
      </c>
      <c r="L21" s="18"/>
      <c r="M21" s="36">
        <v>1.3708053</v>
      </c>
      <c r="N21" s="18"/>
      <c r="O21" s="36">
        <v>44.691054000000001</v>
      </c>
      <c r="P21" s="18"/>
      <c r="Q21" s="17">
        <v>91.921215999999987</v>
      </c>
      <c r="R21" s="43"/>
    </row>
    <row r="22" spans="1:18" ht="14.5" x14ac:dyDescent="0.35">
      <c r="A22" s="16" t="s">
        <v>20</v>
      </c>
      <c r="B22" s="61">
        <v>8</v>
      </c>
      <c r="C22" s="51">
        <v>86.269675829999997</v>
      </c>
      <c r="D22" s="18"/>
      <c r="E22" s="17">
        <v>15.469819169999999</v>
      </c>
      <c r="F22" s="18"/>
      <c r="G22" s="17">
        <v>83.027462</v>
      </c>
      <c r="H22" s="18"/>
      <c r="I22" s="17">
        <v>184.76695699999999</v>
      </c>
      <c r="J22" s="43"/>
      <c r="K22" s="41">
        <v>14.66636125</v>
      </c>
      <c r="L22" s="18"/>
      <c r="M22" s="36">
        <v>1.3108467500000003</v>
      </c>
      <c r="N22" s="18"/>
      <c r="O22" s="36">
        <v>18.008697000000002</v>
      </c>
      <c r="P22" s="18"/>
      <c r="Q22" s="17">
        <v>33.985905000000002</v>
      </c>
      <c r="R22" s="43"/>
    </row>
    <row r="23" spans="1:18" ht="14.5" x14ac:dyDescent="0.35">
      <c r="A23" s="16" t="s">
        <v>32</v>
      </c>
      <c r="B23" s="61">
        <v>19</v>
      </c>
      <c r="C23" s="51">
        <v>186.68521362999999</v>
      </c>
      <c r="D23" s="19">
        <v>0.48541914683649917</v>
      </c>
      <c r="E23" s="17">
        <v>17.839754369999998</v>
      </c>
      <c r="F23" s="18"/>
      <c r="G23" s="17">
        <v>193.107913</v>
      </c>
      <c r="H23" s="18"/>
      <c r="I23" s="17">
        <v>397.632881</v>
      </c>
      <c r="J23" s="43"/>
      <c r="K23" s="41">
        <v>60.525717949999979</v>
      </c>
      <c r="L23" s="40">
        <v>0.15737905427896301</v>
      </c>
      <c r="M23" s="36">
        <v>2.6816520500000003</v>
      </c>
      <c r="N23" s="18"/>
      <c r="O23" s="36">
        <v>62.699751000000006</v>
      </c>
      <c r="P23" s="18"/>
      <c r="Q23" s="17">
        <v>125.90712099999999</v>
      </c>
      <c r="R23" s="43"/>
    </row>
    <row r="24" spans="1:18" ht="14.5" x14ac:dyDescent="0.35">
      <c r="A24" s="16" t="s">
        <v>21</v>
      </c>
      <c r="B24" s="61">
        <v>10</v>
      </c>
      <c r="C24" s="51">
        <v>103.2351712</v>
      </c>
      <c r="D24" s="19">
        <v>0.6263418765580564</v>
      </c>
      <c r="E24" s="17">
        <v>29.961634800000002</v>
      </c>
      <c r="F24" s="18"/>
      <c r="G24" s="17">
        <v>87.424797999999996</v>
      </c>
      <c r="H24" s="18"/>
      <c r="I24" s="17">
        <v>220.62160399999999</v>
      </c>
      <c r="J24" s="43"/>
      <c r="K24" s="41">
        <v>32.130882800000002</v>
      </c>
      <c r="L24" s="40">
        <v>0.19494245221360157</v>
      </c>
      <c r="M24" s="36">
        <v>12.248497199999999</v>
      </c>
      <c r="N24" s="18"/>
      <c r="O24" s="36">
        <v>19.728213</v>
      </c>
      <c r="P24" s="18"/>
      <c r="Q24" s="17">
        <v>64.107592999999994</v>
      </c>
      <c r="R24" s="43"/>
    </row>
    <row r="25" spans="1:18" ht="15" thickBot="1" x14ac:dyDescent="0.4">
      <c r="A25" s="16" t="s">
        <v>33</v>
      </c>
      <c r="B25" s="63">
        <v>29</v>
      </c>
      <c r="C25" s="52">
        <v>289.92038482999999</v>
      </c>
      <c r="D25" s="53">
        <v>0.52769596575296629</v>
      </c>
      <c r="E25" s="48">
        <v>47.80138917</v>
      </c>
      <c r="F25" s="53">
        <v>0.59379666647687024</v>
      </c>
      <c r="G25" s="48">
        <v>280.53271100000001</v>
      </c>
      <c r="H25" s="53">
        <v>0.59826975566752527</v>
      </c>
      <c r="I25" s="48">
        <v>618.25448499999993</v>
      </c>
      <c r="J25" s="49">
        <v>0.5626551539907767</v>
      </c>
      <c r="K25" s="44">
        <v>92.656600749999981</v>
      </c>
      <c r="L25" s="45">
        <v>0.16864807365935458</v>
      </c>
      <c r="M25" s="47">
        <v>14.930149249999999</v>
      </c>
      <c r="N25" s="45">
        <v>0.18546475340126908</v>
      </c>
      <c r="O25" s="47">
        <v>82.427964000000003</v>
      </c>
      <c r="P25" s="45">
        <v>0.175787549718049</v>
      </c>
      <c r="Q25" s="48">
        <v>190.01471399999997</v>
      </c>
      <c r="R25" s="49">
        <v>0.17292678138223841</v>
      </c>
    </row>
    <row r="26" spans="1:18" ht="13" x14ac:dyDescent="0.3">
      <c r="A26" s="15" t="s">
        <v>42</v>
      </c>
    </row>
    <row r="27" spans="1:18" ht="13" x14ac:dyDescent="0.3">
      <c r="A27" s="15" t="s">
        <v>62</v>
      </c>
      <c r="C27" s="22"/>
    </row>
    <row r="28" spans="1:18" ht="39" x14ac:dyDescent="0.3">
      <c r="A28" s="23" t="s">
        <v>34</v>
      </c>
      <c r="B28" s="24">
        <v>0.62679422753688152</v>
      </c>
    </row>
  </sheetData>
  <pageMargins left="0.70866141732283472" right="0.70866141732283472" top="0.74803149606299213" bottom="0.74803149606299213" header="0.31496062992125984" footer="0.31496062992125984"/>
  <pageSetup paperSize="9" scale="97" orientation="landscape" r:id="rId1"/>
  <headerFooter>
    <oddHeader>&amp;L&amp;D&amp;C&amp;A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2"/>
  <sheetViews>
    <sheetView workbookViewId="0">
      <selection activeCell="A11" sqref="A11:A12"/>
    </sheetView>
  </sheetViews>
  <sheetFormatPr defaultRowHeight="12.5" x14ac:dyDescent="0.25"/>
  <cols>
    <col min="1" max="1" width="28" customWidth="1"/>
    <col min="2" max="2" width="6.81640625" customWidth="1"/>
    <col min="3" max="4" width="9.26953125" customWidth="1"/>
    <col min="5" max="5" width="10" customWidth="1"/>
    <col min="6" max="6" width="9.26953125" customWidth="1"/>
    <col min="7" max="7" width="12.453125" customWidth="1"/>
    <col min="8" max="8" width="10.81640625" customWidth="1"/>
    <col min="9" max="12" width="9.26953125" customWidth="1"/>
  </cols>
  <sheetData>
    <row r="1" spans="1:12" ht="5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ht="26" x14ac:dyDescent="0.35">
      <c r="A2" s="4" t="s">
        <v>12</v>
      </c>
      <c r="B2" s="5" t="s">
        <v>13</v>
      </c>
      <c r="C2" s="6">
        <v>1546</v>
      </c>
      <c r="D2" s="6">
        <v>1705</v>
      </c>
      <c r="E2" s="6">
        <v>3251</v>
      </c>
      <c r="F2" s="7">
        <v>1.7110526315789479E-2</v>
      </c>
      <c r="G2" s="8"/>
      <c r="H2" s="8"/>
      <c r="I2" s="8"/>
      <c r="J2" s="8"/>
      <c r="K2" s="9"/>
      <c r="L2" s="10">
        <v>189999.99999999994</v>
      </c>
    </row>
    <row r="3" spans="1:12" ht="14.5" x14ac:dyDescent="0.35">
      <c r="A3" s="4" t="s">
        <v>14</v>
      </c>
      <c r="B3" s="5" t="s">
        <v>13</v>
      </c>
      <c r="C3" s="6">
        <v>0</v>
      </c>
      <c r="D3" s="6">
        <v>0</v>
      </c>
      <c r="E3" s="6">
        <v>0</v>
      </c>
      <c r="F3" s="7">
        <v>0</v>
      </c>
      <c r="G3" s="8"/>
      <c r="H3" s="8"/>
      <c r="I3" s="8"/>
      <c r="J3" s="8"/>
      <c r="K3" s="11"/>
      <c r="L3" s="10">
        <v>5000</v>
      </c>
    </row>
    <row r="4" spans="1:12" ht="14.5" x14ac:dyDescent="0.35">
      <c r="A4" s="4" t="s">
        <v>15</v>
      </c>
      <c r="B4" s="5" t="s">
        <v>16</v>
      </c>
      <c r="C4" s="6">
        <v>1546</v>
      </c>
      <c r="D4" s="6">
        <v>1705</v>
      </c>
      <c r="E4" s="6">
        <v>3251</v>
      </c>
      <c r="F4" s="7">
        <v>4.0637500000000021E-2</v>
      </c>
      <c r="G4" s="6">
        <v>48471</v>
      </c>
      <c r="H4" s="6">
        <v>23347</v>
      </c>
      <c r="I4" s="6">
        <v>71818</v>
      </c>
      <c r="J4" s="7">
        <v>0.89772500000000044</v>
      </c>
      <c r="K4" s="12">
        <v>79999.999999999956</v>
      </c>
      <c r="L4" s="6">
        <v>195000</v>
      </c>
    </row>
    <row r="5" spans="1:12" ht="14.5" x14ac:dyDescent="0.35">
      <c r="A5" s="4" t="s">
        <v>17</v>
      </c>
      <c r="B5" s="5" t="s">
        <v>18</v>
      </c>
      <c r="C5" s="11"/>
      <c r="D5" s="11"/>
      <c r="E5" s="6">
        <v>17</v>
      </c>
      <c r="F5" s="7">
        <v>0.34</v>
      </c>
      <c r="G5" s="8"/>
      <c r="H5" s="8"/>
      <c r="I5" s="8"/>
      <c r="J5" s="13"/>
      <c r="K5" s="9"/>
      <c r="L5" s="12">
        <v>50</v>
      </c>
    </row>
    <row r="6" spans="1:12" ht="14.5" x14ac:dyDescent="0.35">
      <c r="A6" s="4" t="s">
        <v>14</v>
      </c>
      <c r="B6" s="5" t="s">
        <v>19</v>
      </c>
      <c r="C6" s="6">
        <v>608</v>
      </c>
      <c r="D6" s="6">
        <v>770</v>
      </c>
      <c r="E6" s="6">
        <v>1378</v>
      </c>
      <c r="F6" s="7">
        <v>4.5933333333333382E-2</v>
      </c>
      <c r="G6" s="6">
        <v>8461</v>
      </c>
      <c r="H6" s="6">
        <v>8624</v>
      </c>
      <c r="I6" s="6">
        <v>17085</v>
      </c>
      <c r="J6" s="7">
        <v>0.56950000000000067</v>
      </c>
      <c r="K6" s="9"/>
      <c r="L6" s="10">
        <v>29999.999999999967</v>
      </c>
    </row>
    <row r="7" spans="1:12" ht="14.5" x14ac:dyDescent="0.35">
      <c r="A7" s="4" t="s">
        <v>14</v>
      </c>
      <c r="B7" s="5" t="s">
        <v>20</v>
      </c>
      <c r="C7" s="6">
        <v>1138</v>
      </c>
      <c r="D7" s="6">
        <v>2146</v>
      </c>
      <c r="E7" s="6">
        <v>3284</v>
      </c>
      <c r="F7" s="7">
        <v>8.210000000000009E-2</v>
      </c>
      <c r="G7" s="6">
        <v>9416</v>
      </c>
      <c r="H7" s="6">
        <v>11371</v>
      </c>
      <c r="I7" s="6">
        <v>20787</v>
      </c>
      <c r="J7" s="7">
        <v>0.51967500000000055</v>
      </c>
      <c r="K7" s="9"/>
      <c r="L7" s="10">
        <v>39999.999999999956</v>
      </c>
    </row>
    <row r="8" spans="1:12" ht="14.5" x14ac:dyDescent="0.35">
      <c r="A8" s="4" t="s">
        <v>14</v>
      </c>
      <c r="B8" s="5" t="s">
        <v>21</v>
      </c>
      <c r="C8" s="6">
        <v>495</v>
      </c>
      <c r="D8" s="6">
        <v>498</v>
      </c>
      <c r="E8" s="6">
        <v>993</v>
      </c>
      <c r="F8" s="7">
        <v>4.9650000000000055E-2</v>
      </c>
      <c r="G8" s="6">
        <v>6778</v>
      </c>
      <c r="H8" s="6">
        <v>5834</v>
      </c>
      <c r="I8" s="6">
        <v>12612</v>
      </c>
      <c r="J8" s="7">
        <v>0.63060000000000072</v>
      </c>
      <c r="K8" s="11"/>
      <c r="L8" s="10">
        <v>19999.999999999978</v>
      </c>
    </row>
    <row r="9" spans="1:12" ht="14.5" x14ac:dyDescent="0.35">
      <c r="A9" s="4" t="s">
        <v>22</v>
      </c>
      <c r="B9" s="5" t="s">
        <v>16</v>
      </c>
      <c r="C9" s="6">
        <v>2241</v>
      </c>
      <c r="D9" s="6">
        <v>3414</v>
      </c>
      <c r="E9" s="6">
        <v>5655</v>
      </c>
      <c r="F9" s="7">
        <v>0.16157142857142853</v>
      </c>
      <c r="G9" s="6">
        <v>24655</v>
      </c>
      <c r="H9" s="6">
        <v>25829</v>
      </c>
      <c r="I9" s="6">
        <v>50484</v>
      </c>
      <c r="J9" s="7">
        <v>1.4423999999999997</v>
      </c>
      <c r="K9" s="6">
        <v>35000.000000000007</v>
      </c>
      <c r="L9" s="6">
        <v>90000</v>
      </c>
    </row>
    <row r="10" spans="1:12" ht="14.5" x14ac:dyDescent="0.35">
      <c r="A10" s="4" t="s">
        <v>14</v>
      </c>
      <c r="B10" s="5" t="s">
        <v>23</v>
      </c>
      <c r="C10" s="6">
        <v>3962</v>
      </c>
      <c r="D10" s="6">
        <v>5944</v>
      </c>
      <c r="E10" s="6">
        <v>9906</v>
      </c>
      <c r="F10" s="7">
        <v>0.49530000000000002</v>
      </c>
      <c r="G10" s="10">
        <v>13033</v>
      </c>
      <c r="H10" s="10">
        <v>14075</v>
      </c>
      <c r="I10" s="10">
        <v>27108</v>
      </c>
      <c r="J10" s="7">
        <v>1.3553999999999999</v>
      </c>
      <c r="K10" s="10">
        <v>20000</v>
      </c>
      <c r="L10" s="10">
        <v>20000</v>
      </c>
    </row>
    <row r="11" spans="1:12" ht="13" x14ac:dyDescent="0.3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2" ht="13" x14ac:dyDescent="0.3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&amp;L&amp;D&amp;C&amp;A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11</vt:i4>
      </vt:variant>
      <vt:variant>
        <vt:lpstr>Namngivna områden</vt:lpstr>
      </vt:variant>
      <vt:variant>
        <vt:i4>10</vt:i4>
      </vt:variant>
    </vt:vector>
  </HeadingPairs>
  <TitlesOfParts>
    <vt:vector size="21" baseType="lpstr">
      <vt:lpstr>Totalt</vt:lpstr>
      <vt:lpstr>ESF Nationellt</vt:lpstr>
      <vt:lpstr>Mellersta Norrland</vt:lpstr>
      <vt:lpstr>Norra Mellansverige</vt:lpstr>
      <vt:lpstr>Småland och Öarna</vt:lpstr>
      <vt:lpstr>Stockholm</vt:lpstr>
      <vt:lpstr>Sydsverige</vt:lpstr>
      <vt:lpstr>Västsverige</vt:lpstr>
      <vt:lpstr>Blad7</vt:lpstr>
      <vt:lpstr>Östra Mellansverige</vt:lpstr>
      <vt:lpstr>Övre Norrland</vt:lpstr>
      <vt:lpstr>'ESF Nationellt'!Utskriftsområde</vt:lpstr>
      <vt:lpstr>'Mellersta Norrland'!Utskriftsområde</vt:lpstr>
      <vt:lpstr>'Norra Mellansverige'!Utskriftsområde</vt:lpstr>
      <vt:lpstr>'Småland och Öarna'!Utskriftsområde</vt:lpstr>
      <vt:lpstr>Stockholm!Utskriftsområde</vt:lpstr>
      <vt:lpstr>Sydsverige!Utskriftsområde</vt:lpstr>
      <vt:lpstr>Totalt!Utskriftsområde</vt:lpstr>
      <vt:lpstr>Västsverige!Utskriftsområde</vt:lpstr>
      <vt:lpstr>'Östra Mellansverige'!Utskriftsområde</vt:lpstr>
      <vt:lpstr>'Övre Norrland'!Utskriftsområde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Lewén Aurora</dc:creator>
  <cp:lastModifiedBy>Thörn Lennart</cp:lastModifiedBy>
  <cp:lastPrinted>2016-11-11T14:24:33Z</cp:lastPrinted>
  <dcterms:created xsi:type="dcterms:W3CDTF">2006-05-09T12:40:54Z</dcterms:created>
  <dcterms:modified xsi:type="dcterms:W3CDTF">2017-11-10T12:32:52Z</dcterms:modified>
</cp:coreProperties>
</file>