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autoCompressPictures="0" defaultThemeVersion="124226"/>
  <bookViews>
    <workbookView xWindow="-15" yWindow="-15" windowWidth="10920" windowHeight="8100" tabRatio="874"/>
  </bookViews>
  <sheets>
    <sheet name="Budgetöversikt" sheetId="14" r:id="rId1"/>
    <sheet name="Planerings- och analysfas" sheetId="1" r:id="rId2"/>
    <sheet name="Genomförande- och avslutsfas" sheetId="6" r:id="rId3"/>
    <sheet name="ERUF" sheetId="3" state="hidden" r:id="rId4"/>
    <sheet name="Offentligt bidrag i annat än p" sheetId="4" state="hidden" r:id="rId5"/>
    <sheet name="Offentlig finansierad ers. delt" sheetId="7" state="hidden" r:id="rId6"/>
    <sheet name="Offentliga kontanta medel" sheetId="8" state="hidden" r:id="rId7"/>
    <sheet name="Privata bidrag i annat än peng." sheetId="10" state="hidden" r:id="rId8"/>
    <sheet name="Privata kontanta medel" sheetId="11" state="hidden" r:id="rId9"/>
    <sheet name="Data" sheetId="5" state="hidden" r:id="rId10"/>
  </sheets>
  <definedNames>
    <definedName name="Enhetsslag_deltagarersättning">Data!$H$2:$H$14</definedName>
    <definedName name="Kostnadsslag">Data!$G$3:$G$5</definedName>
    <definedName name="Kostnadsslag_ERUF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#REF!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4"/>
  <c r="E46" i="6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0"/>
  <c r="E9"/>
  <c r="E8"/>
  <c r="E7"/>
  <c r="E6"/>
  <c r="E5"/>
  <c r="E4"/>
  <c r="E3"/>
  <c r="E46" i="1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4"/>
  <c r="E5"/>
  <c r="E6"/>
  <c r="E7"/>
  <c r="E8"/>
  <c r="E9"/>
  <c r="E10"/>
  <c r="E14"/>
  <c r="E3"/>
  <c r="F4" i="3"/>
  <c r="F5"/>
  <c r="F6"/>
  <c r="F7"/>
  <c r="F8"/>
  <c r="D4" i="10"/>
  <c r="F4" s="1"/>
  <c r="D5"/>
  <c r="F5" s="1"/>
  <c r="D6"/>
  <c r="F6" s="1"/>
  <c r="D7"/>
  <c r="F7" s="1"/>
  <c r="D8"/>
  <c r="F8" s="1"/>
  <c r="D9"/>
  <c r="F9" s="1"/>
  <c r="D10"/>
  <c r="F10" s="1"/>
  <c r="D11"/>
  <c r="F11" s="1"/>
  <c r="D3"/>
  <c r="F3" s="1"/>
  <c r="D4" i="4"/>
  <c r="F4" s="1"/>
  <c r="D5"/>
  <c r="F5"/>
  <c r="D6"/>
  <c r="F6" s="1"/>
  <c r="D7"/>
  <c r="F7" s="1"/>
  <c r="D8"/>
  <c r="F8" s="1"/>
  <c r="D9"/>
  <c r="F9" s="1"/>
  <c r="D10"/>
  <c r="F10" s="1"/>
  <c r="D11"/>
  <c r="F11" s="1"/>
  <c r="D3"/>
  <c r="F3" s="1"/>
  <c r="D4" i="7"/>
  <c r="G4" s="1"/>
  <c r="D5"/>
  <c r="G5" s="1"/>
  <c r="D6"/>
  <c r="G6" s="1"/>
  <c r="D7"/>
  <c r="G7" s="1"/>
  <c r="D8"/>
  <c r="G8" s="1"/>
  <c r="D9"/>
  <c r="G9" s="1"/>
  <c r="D10"/>
  <c r="G10" s="1"/>
  <c r="D11"/>
  <c r="G11" s="1"/>
  <c r="D12"/>
  <c r="G12" s="1"/>
  <c r="D3"/>
  <c r="G3" s="1"/>
  <c r="F3" i="3"/>
  <c r="B22"/>
  <c r="F22" s="1"/>
  <c r="F24" s="1"/>
  <c r="C6" i="14" s="1"/>
  <c r="F10" i="3"/>
  <c r="F11"/>
  <c r="C9" i="8"/>
  <c r="C13" i="14"/>
  <c r="C8" s="1"/>
  <c r="C15" i="8"/>
  <c r="C14" i="14"/>
  <c r="C9" i="11"/>
  <c r="C16" i="14"/>
  <c r="C16" i="11"/>
  <c r="C17" i="14"/>
  <c r="F13" i="4"/>
  <c r="F14"/>
  <c r="F15"/>
  <c r="F16"/>
  <c r="F13" i="10"/>
  <c r="F12" i="3"/>
  <c r="F13"/>
  <c r="F14"/>
  <c r="F15"/>
  <c r="F16"/>
  <c r="F17"/>
  <c r="F18"/>
  <c r="F19"/>
  <c r="F20"/>
  <c r="F21"/>
  <c r="F14" i="10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17" i="4"/>
  <c r="F18"/>
  <c r="F19"/>
  <c r="F20"/>
  <c r="F21"/>
  <c r="F22"/>
  <c r="F23"/>
  <c r="F24"/>
  <c r="F25"/>
  <c r="F26"/>
  <c r="F27"/>
  <c r="F28"/>
  <c r="F29"/>
  <c r="F30"/>
  <c r="F31"/>
  <c r="F32"/>
  <c r="F33"/>
  <c r="F34"/>
  <c r="E35" i="1" l="1"/>
  <c r="E11"/>
  <c r="E11" i="6"/>
  <c r="E35"/>
  <c r="F36" i="4"/>
  <c r="C11" i="14" s="1"/>
  <c r="G14" i="7"/>
  <c r="C12" i="14" s="1"/>
  <c r="F36" i="10"/>
  <c r="C15" i="14" s="1"/>
  <c r="E39" i="1" l="1"/>
  <c r="C4" i="14" s="1"/>
  <c r="E39" i="6"/>
  <c r="C5" i="14" s="1"/>
  <c r="C18"/>
  <c r="C7" l="1"/>
  <c r="C19" l="1"/>
  <c r="C21" s="1"/>
  <c r="C10"/>
  <c r="C20" l="1"/>
</calcChain>
</file>

<file path=xl/comments1.xml><?xml version="1.0" encoding="utf-8"?>
<comments xmlns="http://schemas.openxmlformats.org/spreadsheetml/2006/main">
  <authors>
    <author>hinin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comments2.xml><?xml version="1.0" encoding="utf-8"?>
<comments xmlns="http://schemas.openxmlformats.org/spreadsheetml/2006/main">
  <authors>
    <author>hinin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comments3.xml><?xml version="1.0" encoding="utf-8"?>
<comments xmlns="http://schemas.openxmlformats.org/spreadsheetml/2006/main">
  <authors>
    <author>hinin</author>
  </authors>
  <commentList>
    <comment ref="D2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comments4.xml><?xml version="1.0" encoding="utf-8"?>
<comments xmlns="http://schemas.openxmlformats.org/spreadsheetml/2006/main">
  <authors>
    <author>hinin</author>
  </authors>
  <commentList>
    <comment ref="D2" authorId="0">
      <text>
        <r>
          <rPr>
            <b/>
            <sz val="9"/>
            <color indexed="81"/>
            <rFont val="Tahoma"/>
            <family val="2"/>
          </rPr>
          <t>hinin:</t>
        </r>
        <r>
          <rPr>
            <sz val="9"/>
            <color indexed="81"/>
            <rFont val="Tahoma"/>
            <family val="2"/>
          </rPr>
          <t xml:space="preserve">
antal timmar där ni utgår från er årsabetstid eller 40 timmar/vecka</t>
        </r>
      </text>
    </comment>
  </commentList>
</comments>
</file>

<file path=xl/sharedStrings.xml><?xml version="1.0" encoding="utf-8"?>
<sst xmlns="http://schemas.openxmlformats.org/spreadsheetml/2006/main" count="232" uniqueCount="135">
  <si>
    <t>Belopp</t>
  </si>
  <si>
    <t>Lokaler och administration</t>
  </si>
  <si>
    <t>Resor och logi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</si>
  <si>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</si>
  <si>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</si>
  <si>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</si>
  <si>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</si>
  <si>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</si>
  <si>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</si>
  <si>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</si>
  <si>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</si>
  <si>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</si>
  <si>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</si>
  <si>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</si>
  <si>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</si>
  <si>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</si>
  <si>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</si>
  <si>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</si>
  <si>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</si>
  <si>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</si>
  <si>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</si>
  <si>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</si>
  <si>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</si>
  <si>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</si>
  <si>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</si>
  <si>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</si>
  <si>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</si>
  <si>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</si>
  <si>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</si>
  <si>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</si>
  <si>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</si>
  <si>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</si>
  <si>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</si>
  <si>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</si>
  <si>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</si>
  <si>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</si>
  <si>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</si>
  <si>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</si>
  <si>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</si>
  <si>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</si>
  <si>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</si>
  <si>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</si>
  <si>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-</t>
  </si>
  <si>
    <t>Medfinansiär</t>
  </si>
  <si>
    <t>Ange CFAR</t>
  </si>
  <si>
    <t>Övriga kostnader: Välj alternativ i rullistan nedan</t>
  </si>
  <si>
    <t>Välj timlönegrupp i rullistan nedan</t>
  </si>
  <si>
    <t>Personalkostnader: Välj medfinansiär i rullistan nedan</t>
  </si>
  <si>
    <t>Övriga kostnader: Välj medfinansiär i rullistan nedan</t>
  </si>
  <si>
    <t>Kostnadsslag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</si>
  <si>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</si>
  <si>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</si>
  <si>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</si>
  <si>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</si>
  <si>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</si>
  <si>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</si>
  <si>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</si>
  <si>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</si>
  <si>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</si>
  <si>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</si>
  <si>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</si>
  <si>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</si>
  <si>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</si>
  <si>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</si>
  <si>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</si>
  <si>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</si>
  <si>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</si>
  <si>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</si>
  <si>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</si>
  <si>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</si>
  <si>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</si>
  <si>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</si>
  <si>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</si>
  <si>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</si>
  <si>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</si>
  <si>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</si>
  <si>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</si>
  <si>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</si>
  <si>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</si>
  <si>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</si>
  <si>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</si>
  <si>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</si>
  <si>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</si>
  <si>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</si>
  <si>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6/10</t>
  </si>
  <si>
    <t>Sida 5/10</t>
  </si>
  <si>
    <t>PO1</t>
  </si>
  <si>
    <t>PO2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</si>
  <si>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</si>
  <si>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</si>
  <si>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</si>
  <si>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</si>
  <si>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</si>
  <si>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</si>
  <si>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</si>
  <si>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</si>
  <si>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</si>
  <si>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större projekt (+10 mljoner ESF-stöd)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</si>
  <si>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</si>
  <si>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</si>
  <si>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</si>
  <si>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</si>
  <si>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</si>
  <si>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</si>
  <si>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</si>
  <si>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</si>
  <si>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</si>
  <si>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</si>
  <si>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</si>
  <si>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</si>
  <si>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</si>
  <si>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större projekt (+10 mljoner ESF-stöd)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</si>
  <si>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</si>
  <si>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</si>
  <si>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</si>
  <si>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</si>
  <si>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fead</t>
  </si>
  <si>
    <t>Kostnader Fead (Planerings och analysfas)</t>
  </si>
  <si>
    <t>Total månadskostnad vid heltid</t>
  </si>
  <si>
    <t>Sysselsättningsgrad i projektet (%)</t>
  </si>
  <si>
    <t>Kort beskrivning</t>
  </si>
  <si>
    <t>Indirekta kostnader i procent av lönekonstnaderna (ska styrkas med bilagor, se anvisningarna)</t>
  </si>
  <si>
    <t>Extern sakkunskap och externa tjänster</t>
  </si>
  <si>
    <t>Personalkostnader: Ange roll och anställningsform</t>
  </si>
  <si>
    <t>Övrig kommentar</t>
  </si>
  <si>
    <t>Fead-finansiering</t>
  </si>
  <si>
    <t>Avgår intäkter (samtliga faser)</t>
  </si>
  <si>
    <t>Beskrivning av intäkter</t>
  </si>
  <si>
    <t xml:space="preserve">Summa intäkter </t>
  </si>
  <si>
    <t>Utrustning, materiel, administration och lokaler</t>
  </si>
  <si>
    <t>Kostnader Fead (Genomförande- och avslutsfas)</t>
  </si>
  <si>
    <t>För support angående denna mall, kontakta:</t>
  </si>
  <si>
    <t>Håkan Olsson, 019 - 16 54 77</t>
  </si>
  <si>
    <t>Kostnader Fead (Planerings- och analysfas)</t>
  </si>
  <si>
    <t>version 2015-04-24</t>
  </si>
</sst>
</file>

<file path=xl/styles.xml><?xml version="1.0" encoding="utf-8"?>
<styleSheet xmlns="http://schemas.openxmlformats.org/spreadsheetml/2006/main">
  <numFmts count="2">
    <numFmt numFmtId="6" formatCode="#,##0\ &quot;kr&quot;;[Red]\-#,##0\ &quot;kr&quot;"/>
    <numFmt numFmtId="164" formatCode="#,##0\ &quot;kr&quot;"/>
  </numFmts>
  <fonts count="24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8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00">
    <xf numFmtId="0" fontId="0" fillId="0" borderId="0"/>
    <xf numFmtId="0" fontId="4" fillId="2" borderId="7" applyNumberFormat="0" applyFont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1" fillId="3" borderId="2" xfId="0" applyFont="1" applyFill="1" applyBorder="1" applyAlignment="1" applyProtection="1">
      <protection hidden="1"/>
    </xf>
    <xf numFmtId="0" fontId="8" fillId="0" borderId="0" xfId="0" applyFont="1"/>
    <xf numFmtId="0" fontId="10" fillId="0" borderId="2" xfId="0" applyFont="1" applyFill="1" applyBorder="1" applyAlignment="1" applyProtection="1">
      <protection hidden="1"/>
    </xf>
    <xf numFmtId="3" fontId="9" fillId="0" borderId="2" xfId="0" applyNumberFormat="1" applyFont="1" applyFill="1" applyBorder="1" applyProtection="1">
      <protection hidden="1"/>
    </xf>
    <xf numFmtId="164" fontId="1" fillId="3" borderId="2" xfId="0" applyNumberFormat="1" applyFont="1" applyFill="1" applyBorder="1" applyAlignment="1" applyProtection="1">
      <protection hidden="1"/>
    </xf>
    <xf numFmtId="0" fontId="10" fillId="0" borderId="5" xfId="0" applyFont="1" applyFill="1" applyBorder="1" applyAlignment="1" applyProtection="1">
      <alignment vertical="top"/>
      <protection hidden="1"/>
    </xf>
    <xf numFmtId="0" fontId="10" fillId="0" borderId="6" xfId="0" applyFont="1" applyFill="1" applyBorder="1" applyAlignment="1" applyProtection="1">
      <alignment vertical="top"/>
      <protection hidden="1"/>
    </xf>
    <xf numFmtId="3" fontId="8" fillId="0" borderId="6" xfId="0" applyNumberFormat="1" applyFont="1" applyFill="1" applyBorder="1" applyProtection="1">
      <protection hidden="1"/>
    </xf>
    <xf numFmtId="0" fontId="10" fillId="0" borderId="4" xfId="0" applyFont="1" applyFill="1" applyBorder="1" applyAlignment="1" applyProtection="1">
      <alignment vertical="top"/>
      <protection hidden="1"/>
    </xf>
    <xf numFmtId="3" fontId="8" fillId="0" borderId="3" xfId="0" applyNumberFormat="1" applyFont="1" applyBorder="1"/>
    <xf numFmtId="0" fontId="10" fillId="0" borderId="3" xfId="0" applyFont="1" applyFill="1" applyBorder="1" applyAlignment="1" applyProtection="1">
      <alignment vertical="top"/>
      <protection hidden="1"/>
    </xf>
    <xf numFmtId="10" fontId="1" fillId="3" borderId="2" xfId="0" applyNumberFormat="1" applyFont="1" applyFill="1" applyBorder="1" applyAlignment="1" applyProtection="1">
      <protection hidden="1"/>
    </xf>
    <xf numFmtId="0" fontId="11" fillId="3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protection hidden="1"/>
    </xf>
    <xf numFmtId="164" fontId="12" fillId="0" borderId="0" xfId="0" applyNumberFormat="1" applyFont="1" applyFill="1" applyBorder="1"/>
    <xf numFmtId="0" fontId="12" fillId="0" borderId="0" xfId="0" applyFont="1"/>
    <xf numFmtId="0" fontId="12" fillId="6" borderId="2" xfId="0" applyFont="1" applyFill="1" applyBorder="1" applyAlignment="1" applyProtection="1">
      <alignment horizontal="left"/>
      <protection locked="0"/>
    </xf>
    <xf numFmtId="3" fontId="13" fillId="4" borderId="2" xfId="0" applyNumberFormat="1" applyFont="1" applyFill="1" applyBorder="1" applyAlignment="1" applyProtection="1">
      <alignment vertical="center"/>
      <protection hidden="1"/>
    </xf>
    <xf numFmtId="164" fontId="12" fillId="0" borderId="0" xfId="1" applyNumberFormat="1" applyFont="1" applyFill="1" applyBorder="1"/>
    <xf numFmtId="0" fontId="12" fillId="6" borderId="2" xfId="0" applyFont="1" applyFill="1" applyBorder="1" applyProtection="1">
      <protection locked="0"/>
    </xf>
    <xf numFmtId="0" fontId="12" fillId="6" borderId="2" xfId="0" applyNumberFormat="1" applyFont="1" applyFill="1" applyBorder="1" applyProtection="1">
      <protection locked="0"/>
    </xf>
    <xf numFmtId="0" fontId="12" fillId="0" borderId="0" xfId="0" applyFont="1" applyFill="1" applyBorder="1"/>
    <xf numFmtId="0" fontId="14" fillId="0" borderId="0" xfId="0" applyFont="1" applyFill="1" applyBorder="1"/>
    <xf numFmtId="0" fontId="14" fillId="6" borderId="10" xfId="0" applyFont="1" applyFill="1" applyBorder="1"/>
    <xf numFmtId="49" fontId="14" fillId="0" borderId="10" xfId="0" applyNumberFormat="1" applyFont="1" applyBorder="1"/>
    <xf numFmtId="0" fontId="12" fillId="0" borderId="10" xfId="0" applyFont="1" applyFill="1" applyBorder="1"/>
    <xf numFmtId="49" fontId="12" fillId="0" borderId="0" xfId="0" applyNumberFormat="1" applyFont="1"/>
    <xf numFmtId="3" fontId="14" fillId="0" borderId="10" xfId="0" applyNumberFormat="1" applyFont="1" applyBorder="1"/>
    <xf numFmtId="164" fontId="15" fillId="0" borderId="0" xfId="0" applyNumberFormat="1" applyFont="1"/>
    <xf numFmtId="0" fontId="15" fillId="0" borderId="0" xfId="0" applyFont="1"/>
    <xf numFmtId="0" fontId="16" fillId="0" borderId="0" xfId="0" applyFont="1"/>
    <xf numFmtId="3" fontId="14" fillId="0" borderId="10" xfId="0" applyNumberFormat="1" applyFont="1" applyFill="1" applyBorder="1"/>
    <xf numFmtId="164" fontId="14" fillId="3" borderId="2" xfId="0" applyNumberFormat="1" applyFont="1" applyFill="1" applyBorder="1"/>
    <xf numFmtId="49" fontId="11" fillId="3" borderId="2" xfId="0" applyNumberFormat="1" applyFont="1" applyFill="1" applyBorder="1" applyAlignment="1" applyProtection="1">
      <protection hidden="1"/>
    </xf>
    <xf numFmtId="3" fontId="13" fillId="0" borderId="0" xfId="0" applyNumberFormat="1" applyFont="1" applyFill="1" applyBorder="1" applyAlignment="1" applyProtection="1">
      <alignment horizontal="right"/>
      <protection hidden="1"/>
    </xf>
    <xf numFmtId="3" fontId="12" fillId="0" borderId="0" xfId="0" applyNumberFormat="1" applyFont="1" applyFill="1" applyBorder="1" applyAlignment="1" applyProtection="1">
      <alignment horizontal="right"/>
      <protection locked="0" hidden="1"/>
    </xf>
    <xf numFmtId="9" fontId="12" fillId="0" borderId="0" xfId="2" applyFont="1" applyFill="1" applyBorder="1" applyAlignment="1" applyProtection="1">
      <alignment horizontal="right"/>
      <protection locked="0" hidden="1"/>
    </xf>
    <xf numFmtId="0" fontId="17" fillId="3" borderId="2" xfId="0" applyFont="1" applyFill="1" applyBorder="1" applyAlignment="1" applyProtection="1">
      <protection hidden="1"/>
    </xf>
    <xf numFmtId="0" fontId="14" fillId="6" borderId="0" xfId="0" applyFont="1" applyFill="1" applyBorder="1"/>
    <xf numFmtId="49" fontId="14" fillId="0" borderId="0" xfId="0" applyNumberFormat="1" applyFont="1" applyBorder="1"/>
    <xf numFmtId="0" fontId="13" fillId="0" borderId="12" xfId="0" applyFont="1" applyFill="1" applyBorder="1" applyAlignment="1" applyProtection="1">
      <alignment vertical="top"/>
      <protection hidden="1"/>
    </xf>
    <xf numFmtId="0" fontId="13" fillId="0" borderId="0" xfId="0" applyFont="1" applyFill="1" applyBorder="1" applyAlignment="1" applyProtection="1">
      <alignment vertical="top"/>
      <protection hidden="1"/>
    </xf>
    <xf numFmtId="0" fontId="18" fillId="0" borderId="0" xfId="0" applyFont="1"/>
    <xf numFmtId="6" fontId="18" fillId="0" borderId="0" xfId="0" applyNumberFormat="1" applyFont="1"/>
    <xf numFmtId="49" fontId="12" fillId="0" borderId="2" xfId="0" applyNumberFormat="1" applyFont="1" applyFill="1" applyBorder="1" applyAlignment="1" applyProtection="1">
      <alignment vertical="top" wrapText="1"/>
      <protection locked="0"/>
    </xf>
    <xf numFmtId="49" fontId="12" fillId="0" borderId="2" xfId="1" applyNumberFormat="1" applyFont="1" applyFill="1" applyBorder="1" applyAlignment="1" applyProtection="1">
      <alignment vertical="top" wrapText="1"/>
      <protection locked="0"/>
    </xf>
    <xf numFmtId="49" fontId="12" fillId="0" borderId="0" xfId="0" applyNumberFormat="1" applyFont="1" applyFill="1" applyBorder="1" applyAlignment="1">
      <alignment vertical="top" wrapText="1"/>
    </xf>
    <xf numFmtId="0" fontId="14" fillId="8" borderId="2" xfId="0" applyFont="1" applyFill="1" applyBorder="1"/>
    <xf numFmtId="0" fontId="14" fillId="8" borderId="1" xfId="0" applyFont="1" applyFill="1" applyBorder="1"/>
    <xf numFmtId="0" fontId="14" fillId="9" borderId="2" xfId="0" applyFont="1" applyFill="1" applyBorder="1"/>
    <xf numFmtId="0" fontId="14" fillId="9" borderId="1" xfId="0" applyFont="1" applyFill="1" applyBorder="1"/>
    <xf numFmtId="0" fontId="12" fillId="8" borderId="2" xfId="0" applyFont="1" applyFill="1" applyBorder="1"/>
    <xf numFmtId="0" fontId="12" fillId="8" borderId="1" xfId="0" applyFont="1" applyFill="1" applyBorder="1"/>
    <xf numFmtId="0" fontId="12" fillId="9" borderId="2" xfId="0" applyFont="1" applyFill="1" applyBorder="1"/>
    <xf numFmtId="9" fontId="13" fillId="8" borderId="1" xfId="0" applyNumberFormat="1" applyFont="1" applyFill="1" applyBorder="1" applyAlignment="1" applyProtection="1">
      <protection hidden="1"/>
    </xf>
    <xf numFmtId="0" fontId="12" fillId="9" borderId="1" xfId="0" applyFont="1" applyFill="1" applyBorder="1"/>
    <xf numFmtId="164" fontId="12" fillId="8" borderId="2" xfId="0" applyNumberFormat="1" applyFont="1" applyFill="1" applyBorder="1"/>
    <xf numFmtId="0" fontId="12" fillId="8" borderId="2" xfId="0" applyFont="1" applyFill="1" applyBorder="1" applyAlignment="1">
      <alignment wrapText="1"/>
    </xf>
    <xf numFmtId="0" fontId="13" fillId="8" borderId="2" xfId="0" applyFont="1" applyFill="1" applyBorder="1" applyAlignment="1" applyProtection="1">
      <protection hidden="1"/>
    </xf>
    <xf numFmtId="3" fontId="13" fillId="6" borderId="2" xfId="0" applyNumberFormat="1" applyFont="1" applyFill="1" applyBorder="1" applyAlignment="1" applyProtection="1">
      <alignment horizontal="right"/>
      <protection locked="0"/>
    </xf>
    <xf numFmtId="0" fontId="12" fillId="0" borderId="2" xfId="0" applyFont="1" applyBorder="1" applyProtection="1">
      <protection locked="0"/>
    </xf>
    <xf numFmtId="3" fontId="13" fillId="4" borderId="2" xfId="0" applyNumberFormat="1" applyFont="1" applyFill="1" applyBorder="1" applyAlignment="1" applyProtection="1">
      <alignment vertical="center"/>
    </xf>
    <xf numFmtId="3" fontId="12" fillId="0" borderId="2" xfId="0" applyNumberFormat="1" applyFont="1" applyBorder="1" applyProtection="1">
      <protection locked="0"/>
    </xf>
    <xf numFmtId="0" fontId="13" fillId="4" borderId="2" xfId="0" applyFont="1" applyFill="1" applyBorder="1" applyAlignment="1" applyProtection="1">
      <alignment vertical="top"/>
    </xf>
    <xf numFmtId="0" fontId="12" fillId="6" borderId="2" xfId="0" applyNumberFormat="1" applyFont="1" applyFill="1" applyBorder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2" fillId="4" borderId="2" xfId="0" applyNumberFormat="1" applyFont="1" applyFill="1" applyBorder="1" applyProtection="1"/>
    <xf numFmtId="3" fontId="13" fillId="4" borderId="2" xfId="0" applyNumberFormat="1" applyFont="1" applyFill="1" applyBorder="1" applyAlignment="1" applyProtection="1">
      <alignment horizontal="right"/>
    </xf>
    <xf numFmtId="0" fontId="11" fillId="3" borderId="2" xfId="0" applyFont="1" applyFill="1" applyBorder="1" applyAlignment="1" applyProtection="1">
      <protection locked="0"/>
    </xf>
    <xf numFmtId="0" fontId="15" fillId="7" borderId="8" xfId="0" applyFont="1" applyFill="1" applyBorder="1" applyProtection="1">
      <protection locked="0"/>
    </xf>
    <xf numFmtId="3" fontId="15" fillId="7" borderId="9" xfId="0" applyNumberFormat="1" applyFont="1" applyFill="1" applyBorder="1" applyAlignment="1" applyProtection="1">
      <alignment wrapText="1"/>
      <protection locked="0"/>
    </xf>
    <xf numFmtId="10" fontId="15" fillId="7" borderId="9" xfId="0" applyNumberFormat="1" applyFont="1" applyFill="1" applyBorder="1" applyAlignment="1" applyProtection="1">
      <alignment wrapText="1"/>
      <protection locked="0"/>
    </xf>
    <xf numFmtId="0" fontId="15" fillId="7" borderId="9" xfId="0" applyFont="1" applyFill="1" applyBorder="1" applyAlignment="1" applyProtection="1">
      <alignment wrapText="1"/>
      <protection locked="0"/>
    </xf>
    <xf numFmtId="0" fontId="15" fillId="7" borderId="9" xfId="0" applyFont="1" applyFill="1" applyBorder="1" applyProtection="1">
      <protection locked="0"/>
    </xf>
    <xf numFmtId="3" fontId="15" fillId="5" borderId="9" xfId="0" applyNumberFormat="1" applyFont="1" applyFill="1" applyBorder="1" applyAlignment="1" applyProtection="1">
      <alignment vertical="center"/>
    </xf>
    <xf numFmtId="9" fontId="15" fillId="5" borderId="9" xfId="0" applyNumberFormat="1" applyFont="1" applyFill="1" applyBorder="1" applyAlignment="1" applyProtection="1">
      <alignment vertical="center"/>
    </xf>
    <xf numFmtId="3" fontId="15" fillId="5" borderId="9" xfId="0" applyNumberFormat="1" applyFont="1" applyFill="1" applyBorder="1" applyAlignment="1" applyProtection="1">
      <alignment horizontal="right"/>
    </xf>
    <xf numFmtId="0" fontId="12" fillId="8" borderId="13" xfId="0" applyFont="1" applyFill="1" applyBorder="1"/>
    <xf numFmtId="2" fontId="13" fillId="6" borderId="2" xfId="0" applyNumberFormat="1" applyFont="1" applyFill="1" applyBorder="1" applyAlignment="1" applyProtection="1">
      <protection locked="0"/>
    </xf>
    <xf numFmtId="2" fontId="12" fillId="6" borderId="2" xfId="0" applyNumberFormat="1" applyFont="1" applyFill="1" applyBorder="1" applyProtection="1">
      <protection locked="0"/>
    </xf>
    <xf numFmtId="2" fontId="12" fillId="6" borderId="2" xfId="0" applyNumberFormat="1" applyFont="1" applyFill="1" applyBorder="1" applyAlignment="1" applyProtection="1">
      <alignment wrapText="1"/>
      <protection locked="0"/>
    </xf>
    <xf numFmtId="0" fontId="21" fillId="0" borderId="0" xfId="0" applyFont="1"/>
    <xf numFmtId="3" fontId="12" fillId="0" borderId="0" xfId="0" applyNumberFormat="1" applyFont="1" applyFill="1" applyBorder="1"/>
    <xf numFmtId="0" fontId="12" fillId="9" borderId="14" xfId="0" applyFont="1" applyFill="1" applyBorder="1"/>
    <xf numFmtId="0" fontId="12" fillId="6" borderId="1" xfId="0" applyNumberFormat="1" applyFont="1" applyFill="1" applyBorder="1" applyAlignment="1" applyProtection="1">
      <protection locked="0"/>
    </xf>
    <xf numFmtId="0" fontId="12" fillId="6" borderId="2" xfId="0" applyNumberFormat="1" applyFont="1" applyFill="1" applyBorder="1" applyAlignment="1" applyProtection="1">
      <protection locked="0"/>
    </xf>
    <xf numFmtId="49" fontId="12" fillId="0" borderId="2" xfId="0" applyNumberFormat="1" applyFont="1" applyFill="1" applyBorder="1" applyAlignment="1">
      <alignment vertical="top" wrapText="1"/>
    </xf>
    <xf numFmtId="0" fontId="12" fillId="4" borderId="2" xfId="0" applyFont="1" applyFill="1" applyBorder="1"/>
    <xf numFmtId="0" fontId="22" fillId="0" borderId="0" xfId="399" applyAlignment="1" applyProtection="1"/>
    <xf numFmtId="0" fontId="14" fillId="0" borderId="2" xfId="0" applyFont="1" applyBorder="1" applyAlignment="1" applyProtection="1">
      <protection locked="0"/>
    </xf>
    <xf numFmtId="0" fontId="21" fillId="0" borderId="2" xfId="0" applyFont="1" applyBorder="1" applyProtection="1">
      <protection locked="0"/>
    </xf>
    <xf numFmtId="0" fontId="13" fillId="0" borderId="2" xfId="0" applyFont="1" applyFill="1" applyBorder="1" applyAlignment="1" applyProtection="1">
      <alignment vertical="top"/>
      <protection locked="0"/>
    </xf>
    <xf numFmtId="9" fontId="13" fillId="0" borderId="2" xfId="2" applyFont="1" applyFill="1" applyBorder="1" applyAlignment="1" applyProtection="1">
      <alignment vertical="top"/>
      <protection locked="0"/>
    </xf>
    <xf numFmtId="0" fontId="23" fillId="0" borderId="0" xfId="0" applyFont="1"/>
    <xf numFmtId="0" fontId="12" fillId="0" borderId="2" xfId="0" applyFont="1" applyFill="1" applyBorder="1" applyProtection="1">
      <protection locked="0"/>
    </xf>
    <xf numFmtId="0" fontId="14" fillId="0" borderId="2" xfId="0" applyFont="1" applyFill="1" applyBorder="1" applyAlignment="1" applyProtection="1">
      <protection locked="0"/>
    </xf>
    <xf numFmtId="0" fontId="12" fillId="4" borderId="2" xfId="0" applyFont="1" applyFill="1" applyBorder="1" applyProtection="1"/>
    <xf numFmtId="0" fontId="12" fillId="4" borderId="2" xfId="0" applyNumberFormat="1" applyFont="1" applyFill="1" applyBorder="1" applyAlignment="1" applyProtection="1"/>
    <xf numFmtId="0" fontId="12" fillId="4" borderId="2" xfId="0" applyFont="1" applyFill="1" applyBorder="1" applyAlignment="1" applyProtection="1">
      <alignment horizontal="left"/>
    </xf>
    <xf numFmtId="9" fontId="13" fillId="4" borderId="2" xfId="2" applyFont="1" applyFill="1" applyBorder="1" applyAlignment="1" applyProtection="1">
      <alignment vertical="top"/>
    </xf>
    <xf numFmtId="2" fontId="13" fillId="4" borderId="2" xfId="0" applyNumberFormat="1" applyFont="1" applyFill="1" applyBorder="1" applyAlignment="1" applyProtection="1"/>
    <xf numFmtId="49" fontId="12" fillId="0" borderId="2" xfId="0" applyNumberFormat="1" applyFont="1" applyFill="1" applyBorder="1" applyAlignment="1" applyProtection="1">
      <alignment vertical="top" wrapText="1"/>
    </xf>
    <xf numFmtId="0" fontId="11" fillId="3" borderId="2" xfId="0" applyFont="1" applyFill="1" applyBorder="1" applyAlignment="1" applyProtection="1"/>
    <xf numFmtId="3" fontId="11" fillId="3" borderId="2" xfId="0" applyNumberFormat="1" applyFont="1" applyFill="1" applyBorder="1" applyAlignment="1" applyProtection="1"/>
    <xf numFmtId="49" fontId="11" fillId="3" borderId="2" xfId="0" applyNumberFormat="1" applyFont="1" applyFill="1" applyBorder="1" applyAlignment="1" applyProtection="1">
      <alignment vertical="top" wrapText="1"/>
    </xf>
    <xf numFmtId="0" fontId="12" fillId="6" borderId="0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vertical="top"/>
    </xf>
    <xf numFmtId="9" fontId="13" fillId="0" borderId="0" xfId="2" applyFont="1" applyFill="1" applyBorder="1" applyAlignment="1" applyProtection="1">
      <alignment vertical="top"/>
    </xf>
    <xf numFmtId="2" fontId="13" fillId="6" borderId="0" xfId="0" applyNumberFormat="1" applyFont="1" applyFill="1" applyBorder="1" applyAlignment="1" applyProtection="1"/>
    <xf numFmtId="3" fontId="13" fillId="0" borderId="0" xfId="0" applyNumberFormat="1" applyFont="1" applyFill="1" applyBorder="1" applyAlignment="1" applyProtection="1">
      <alignment vertical="center"/>
    </xf>
    <xf numFmtId="49" fontId="12" fillId="0" borderId="0" xfId="0" applyNumberFormat="1" applyFont="1" applyFill="1" applyBorder="1" applyAlignment="1" applyProtection="1">
      <alignment vertical="top" wrapText="1"/>
    </xf>
    <xf numFmtId="0" fontId="14" fillId="3" borderId="2" xfId="0" applyFont="1" applyFill="1" applyBorder="1" applyProtection="1"/>
    <xf numFmtId="0" fontId="11" fillId="3" borderId="1" xfId="0" applyFont="1" applyFill="1" applyBorder="1" applyAlignment="1" applyProtection="1"/>
    <xf numFmtId="0" fontId="12" fillId="0" borderId="0" xfId="0" applyFont="1" applyFill="1" applyBorder="1" applyProtection="1"/>
    <xf numFmtId="0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Protection="1"/>
    <xf numFmtId="3" fontId="17" fillId="3" borderId="2" xfId="0" applyNumberFormat="1" applyFont="1" applyFill="1" applyBorder="1" applyProtection="1"/>
    <xf numFmtId="49" fontId="17" fillId="3" borderId="2" xfId="0" applyNumberFormat="1" applyFont="1" applyFill="1" applyBorder="1" applyAlignment="1" applyProtection="1">
      <alignment vertical="top" wrapText="1"/>
    </xf>
    <xf numFmtId="0" fontId="14" fillId="6" borderId="10" xfId="0" applyFont="1" applyFill="1" applyBorder="1" applyProtection="1"/>
    <xf numFmtId="49" fontId="14" fillId="0" borderId="10" xfId="0" applyNumberFormat="1" applyFont="1" applyBorder="1" applyProtection="1"/>
    <xf numFmtId="164" fontId="14" fillId="0" borderId="10" xfId="0" applyNumberFormat="1" applyFont="1" applyBorder="1" applyProtection="1"/>
    <xf numFmtId="49" fontId="12" fillId="0" borderId="10" xfId="0" applyNumberFormat="1" applyFont="1" applyFill="1" applyBorder="1" applyAlignment="1" applyProtection="1">
      <alignment vertical="top" wrapText="1"/>
    </xf>
    <xf numFmtId="0" fontId="12" fillId="0" borderId="0" xfId="0" applyFont="1" applyProtection="1"/>
    <xf numFmtId="49" fontId="12" fillId="0" borderId="0" xfId="0" applyNumberFormat="1" applyFont="1" applyProtection="1"/>
    <xf numFmtId="0" fontId="14" fillId="0" borderId="11" xfId="0" applyFont="1" applyBorder="1" applyAlignment="1">
      <alignment horizontal="center"/>
    </xf>
    <xf numFmtId="0" fontId="7" fillId="0" borderId="0" xfId="0" applyFont="1"/>
    <xf numFmtId="0" fontId="14" fillId="0" borderId="11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left"/>
    </xf>
    <xf numFmtId="0" fontId="11" fillId="3" borderId="16" xfId="0" applyFont="1" applyFill="1" applyBorder="1" applyAlignment="1" applyProtection="1">
      <alignment horizontal="left"/>
    </xf>
    <xf numFmtId="0" fontId="11" fillId="3" borderId="15" xfId="0" applyFont="1" applyFill="1" applyBorder="1" applyAlignment="1" applyProtection="1">
      <alignment horizontal="left"/>
    </xf>
    <xf numFmtId="0" fontId="14" fillId="0" borderId="2" xfId="0" applyFont="1" applyBorder="1" applyAlignment="1" applyProtection="1">
      <alignment horizontal="left"/>
      <protection locked="0"/>
    </xf>
    <xf numFmtId="0" fontId="12" fillId="0" borderId="2" xfId="0" applyFont="1" applyBorder="1" applyAlignment="1" applyProtection="1">
      <alignment horizontal="left"/>
      <protection locked="0"/>
    </xf>
    <xf numFmtId="0" fontId="12" fillId="0" borderId="1" xfId="0" applyFont="1" applyBorder="1" applyAlignment="1" applyProtection="1">
      <alignment horizontal="left"/>
      <protection locked="0"/>
    </xf>
    <xf numFmtId="0" fontId="12" fillId="0" borderId="16" xfId="0" applyFont="1" applyBorder="1" applyAlignment="1" applyProtection="1">
      <alignment horizontal="left"/>
      <protection locked="0"/>
    </xf>
    <xf numFmtId="0" fontId="12" fillId="0" borderId="15" xfId="0" applyFont="1" applyBorder="1" applyAlignment="1" applyProtection="1">
      <alignment horizontal="left"/>
      <protection locked="0"/>
    </xf>
    <xf numFmtId="0" fontId="14" fillId="4" borderId="1" xfId="0" applyFont="1" applyFill="1" applyBorder="1" applyAlignment="1">
      <alignment horizontal="left"/>
    </xf>
    <xf numFmtId="0" fontId="14" fillId="4" borderId="16" xfId="0" applyFont="1" applyFill="1" applyBorder="1" applyAlignment="1">
      <alignment horizontal="left"/>
    </xf>
    <xf numFmtId="0" fontId="14" fillId="4" borderId="15" xfId="0" applyFont="1" applyFill="1" applyBorder="1" applyAlignment="1">
      <alignment horizontal="left"/>
    </xf>
    <xf numFmtId="9" fontId="12" fillId="0" borderId="2" xfId="2" applyFont="1" applyBorder="1" applyAlignment="1" applyProtection="1">
      <alignment horizontal="right"/>
    </xf>
    <xf numFmtId="0" fontId="20" fillId="0" borderId="11" xfId="0" applyFont="1" applyBorder="1" applyAlignment="1">
      <alignment horizontal="center"/>
    </xf>
    <xf numFmtId="3" fontId="8" fillId="0" borderId="5" xfId="2" applyNumberFormat="1" applyFont="1" applyFill="1" applyBorder="1" applyAlignment="1" applyProtection="1">
      <alignment horizontal="right"/>
    </xf>
  </cellXfs>
  <cellStyles count="400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2857500</xdr:colOff>
      <xdr:row>0</xdr:row>
      <xdr:rowOff>8986</xdr:rowOff>
    </xdr:from>
    <xdr:to>
      <xdr:col>7</xdr:col>
      <xdr:colOff>138031</xdr:colOff>
      <xdr:row>1</xdr:row>
      <xdr:rowOff>22104</xdr:rowOff>
    </xdr:to>
    <xdr:pic>
      <xdr:nvPicPr>
        <xdr:cNvPr id="2" name="Picture 1" descr="Fead-öka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1800" y="8986"/>
          <a:ext cx="8339056" cy="8132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73145</xdr:colOff>
      <xdr:row>0</xdr:row>
      <xdr:rowOff>56071</xdr:rowOff>
    </xdr:from>
    <xdr:to>
      <xdr:col>1</xdr:col>
      <xdr:colOff>2549645</xdr:colOff>
      <xdr:row>0</xdr:row>
      <xdr:rowOff>715812</xdr:rowOff>
    </xdr:to>
    <xdr:pic>
      <xdr:nvPicPr>
        <xdr:cNvPr id="3" name="Bild 1" descr="C:\Users\cedin\Desktop\_Verksamhet\Fead\EU-flagga\EU-flagga-Fead-cmyk.png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87445" y="56071"/>
          <a:ext cx="2476500" cy="6597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66676</xdr:rowOff>
    </xdr:from>
    <xdr:to>
      <xdr:col>4</xdr:col>
      <xdr:colOff>70158</xdr:colOff>
      <xdr:row>26</xdr:row>
      <xdr:rowOff>47626</xdr:rowOff>
    </xdr:to>
    <xdr:pic>
      <xdr:nvPicPr>
        <xdr:cNvPr id="12289" name="Bildobjekt 8" descr="EU-flagga och slogan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3895726"/>
          <a:ext cx="7051983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kan.olsson@esf.se?subject=Fead,%20support%20budgetmal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2" enableFormatConditionsCalculation="0">
    <pageSetUpPr fitToPage="1"/>
  </sheetPr>
  <dimension ref="B1:E26"/>
  <sheetViews>
    <sheetView showGridLines="0" tabSelected="1" workbookViewId="0">
      <selection activeCell="B27" sqref="B27"/>
    </sheetView>
  </sheetViews>
  <sheetFormatPr defaultColWidth="10.85546875" defaultRowHeight="15.75"/>
  <cols>
    <col min="1" max="1" width="6" style="2" customWidth="1"/>
    <col min="2" max="2" width="77.140625" style="2" customWidth="1"/>
    <col min="3" max="3" width="28.140625" style="2" customWidth="1"/>
    <col min="4" max="16384" width="10.85546875" style="2"/>
  </cols>
  <sheetData>
    <row r="1" spans="2:5" ht="63" customHeight="1">
      <c r="B1" s="126"/>
      <c r="C1" s="126"/>
      <c r="D1" s="126"/>
      <c r="E1" s="126"/>
    </row>
    <row r="2" spans="2:5">
      <c r="B2" s="125" t="s">
        <v>64</v>
      </c>
      <c r="C2" s="125"/>
    </row>
    <row r="3" spans="2:5">
      <c r="B3" s="1" t="s">
        <v>64</v>
      </c>
      <c r="C3" s="1" t="s">
        <v>0</v>
      </c>
    </row>
    <row r="4" spans="2:5">
      <c r="B4" s="3" t="s">
        <v>133</v>
      </c>
      <c r="C4" s="4">
        <f>'Planerings- och analysfas'!E39</f>
        <v>0</v>
      </c>
    </row>
    <row r="5" spans="2:5">
      <c r="B5" s="3" t="s">
        <v>130</v>
      </c>
      <c r="C5" s="4">
        <f>'Genomförande- och avslutsfas'!E39</f>
        <v>0</v>
      </c>
    </row>
    <row r="6" spans="2:5" hidden="1">
      <c r="B6" s="3" t="s">
        <v>65</v>
      </c>
      <c r="C6" s="4">
        <f>ERUF!F24</f>
        <v>0</v>
      </c>
    </row>
    <row r="7" spans="2:5">
      <c r="B7" s="1" t="s">
        <v>66</v>
      </c>
      <c r="C7" s="5">
        <f>SUM(C4:C6)</f>
        <v>0</v>
      </c>
    </row>
    <row r="8" spans="2:5" ht="0.75" customHeight="1">
      <c r="B8" s="6" t="s">
        <v>12</v>
      </c>
      <c r="C8" s="141">
        <f>SUM(C13,C14,C16,C17)</f>
        <v>0</v>
      </c>
    </row>
    <row r="9" spans="2:5">
      <c r="B9" s="6" t="s">
        <v>126</v>
      </c>
      <c r="C9" s="141">
        <f>'Planerings- och analysfas'!E46+'Genomförande- och avslutsfas'!E46</f>
        <v>0</v>
      </c>
    </row>
    <row r="10" spans="2:5">
      <c r="B10" s="1" t="s">
        <v>125</v>
      </c>
      <c r="C10" s="5">
        <f>C7-C9</f>
        <v>0</v>
      </c>
    </row>
    <row r="11" spans="2:5" hidden="1">
      <c r="B11" s="7" t="s">
        <v>3</v>
      </c>
      <c r="C11" s="8">
        <f>'Offentligt bidrag i annat än p'!F36</f>
        <v>0</v>
      </c>
    </row>
    <row r="12" spans="2:5" hidden="1">
      <c r="B12" s="9" t="s">
        <v>4</v>
      </c>
      <c r="C12" s="10">
        <f>'Offentlig finansierad ers. delt'!G14</f>
        <v>0</v>
      </c>
    </row>
    <row r="13" spans="2:5" hidden="1">
      <c r="B13" s="11" t="s">
        <v>5</v>
      </c>
      <c r="C13" s="10">
        <f>'Offentliga kontanta medel'!C9</f>
        <v>0</v>
      </c>
    </row>
    <row r="14" spans="2:5" hidden="1">
      <c r="B14" s="11" t="s">
        <v>6</v>
      </c>
      <c r="C14" s="10">
        <f>'Offentliga kontanta medel'!C15</f>
        <v>0</v>
      </c>
    </row>
    <row r="15" spans="2:5" hidden="1">
      <c r="B15" s="9" t="s">
        <v>8</v>
      </c>
      <c r="C15" s="10">
        <f>'Privata bidrag i annat än peng.'!F36</f>
        <v>0</v>
      </c>
    </row>
    <row r="16" spans="2:5" hidden="1">
      <c r="B16" s="11" t="s">
        <v>9</v>
      </c>
      <c r="C16" s="10">
        <f>'Privata kontanta medel'!C9</f>
        <v>0</v>
      </c>
    </row>
    <row r="17" spans="2:3" hidden="1">
      <c r="B17" s="11" t="s">
        <v>60</v>
      </c>
      <c r="C17" s="10">
        <f>'Privata kontanta medel'!C16</f>
        <v>0</v>
      </c>
    </row>
    <row r="18" spans="2:3" hidden="1">
      <c r="B18" s="1" t="s">
        <v>13</v>
      </c>
      <c r="C18" s="5">
        <f>SUM(C11:C17)</f>
        <v>0</v>
      </c>
    </row>
    <row r="19" spans="2:3" hidden="1">
      <c r="B19" s="1" t="s">
        <v>11</v>
      </c>
      <c r="C19" s="5">
        <f>C10+C18</f>
        <v>0</v>
      </c>
    </row>
    <row r="20" spans="2:3" hidden="1">
      <c r="B20" s="1" t="s">
        <v>67</v>
      </c>
      <c r="C20" s="12">
        <f>IFERROR(C10/C19,0)</f>
        <v>0</v>
      </c>
    </row>
    <row r="21" spans="2:3" hidden="1">
      <c r="B21" s="1" t="s">
        <v>68</v>
      </c>
      <c r="C21" s="12">
        <f>IFERROR(C18/C19,0)</f>
        <v>0</v>
      </c>
    </row>
    <row r="23" spans="2:3">
      <c r="C23" s="16"/>
    </row>
    <row r="24" spans="2:3">
      <c r="B24" s="2" t="s">
        <v>131</v>
      </c>
    </row>
    <row r="25" spans="2:3">
      <c r="B25" s="89" t="s">
        <v>132</v>
      </c>
    </row>
    <row r="26" spans="2:3">
      <c r="B26" s="94" t="s">
        <v>134</v>
      </c>
    </row>
  </sheetData>
  <sheetProtection sheet="1" objects="1" scenarios="1"/>
  <mergeCells count="2">
    <mergeCell ref="B2:C2"/>
    <mergeCell ref="B1:E1"/>
  </mergeCells>
  <phoneticPr fontId="19" type="noConversion"/>
  <hyperlinks>
    <hyperlink ref="B25" r:id="rId1"/>
  </hyperlinks>
  <pageMargins left="0.75" right="0.75" top="1" bottom="1" header="0.5" footer="0.5"/>
  <pageSetup paperSize="9" scale="78" orientation="landscape" horizontalDpi="4294967292" verticalDpi="4294967292" r:id="rId2"/>
  <rowBreaks count="1" manualBreakCount="1">
    <brk id="25" max="16383" man="1"/>
  </rowBreaks>
  <drawing r:id="rId3"/>
  <extLst>
    <ext xmlns:mx="http://schemas.microsoft.com/office/mac/excel/2008/main" uri="{64002731-A6B0-56B0-2670-7721B7C09600}">
      <mx:PLV Mode="0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codeName="Blad11" enableFormatConditionsCalculation="0"/>
  <dimension ref="A1:M31"/>
  <sheetViews>
    <sheetView workbookViewId="0">
      <selection activeCell="F3" sqref="F3"/>
    </sheetView>
  </sheetViews>
  <sheetFormatPr defaultColWidth="10.85546875" defaultRowHeight="15"/>
  <cols>
    <col min="1" max="1" width="34.28515625" style="16" bestFit="1" customWidth="1"/>
    <col min="2" max="2" width="40.85546875" style="16" bestFit="1" customWidth="1"/>
    <col min="3" max="3" width="21" style="16" bestFit="1" customWidth="1"/>
    <col min="4" max="4" width="17.140625" style="16" bestFit="1" customWidth="1"/>
    <col min="5" max="5" width="42.140625" style="16" bestFit="1" customWidth="1"/>
    <col min="6" max="6" width="42.140625" style="16" customWidth="1"/>
    <col min="7" max="7" width="21.140625" style="16" bestFit="1" customWidth="1"/>
    <col min="8" max="8" width="22.42578125" style="16" bestFit="1" customWidth="1"/>
    <col min="9" max="9" width="12" style="16" bestFit="1" customWidth="1"/>
    <col min="10" max="10" width="22.140625" style="16" bestFit="1" customWidth="1"/>
    <col min="11" max="11" width="57" style="16" bestFit="1" customWidth="1"/>
    <col min="12" max="12" width="9.140625" style="16" bestFit="1" customWidth="1"/>
    <col min="13" max="13" width="22.140625" style="16" bestFit="1" customWidth="1"/>
    <col min="14" max="15" width="10.85546875" style="16"/>
    <col min="16" max="16" width="57" style="16" bestFit="1" customWidth="1"/>
    <col min="17" max="16384" width="10.85546875" style="16"/>
  </cols>
  <sheetData>
    <row r="1" spans="1:13">
      <c r="A1" s="48" t="s">
        <v>53</v>
      </c>
      <c r="B1" s="49" t="s">
        <v>76</v>
      </c>
      <c r="C1" s="49" t="s">
        <v>69</v>
      </c>
      <c r="D1" s="50" t="s">
        <v>43</v>
      </c>
      <c r="E1" s="48" t="s">
        <v>54</v>
      </c>
      <c r="F1" s="49" t="s">
        <v>55</v>
      </c>
      <c r="G1" s="51" t="s">
        <v>49</v>
      </c>
      <c r="H1" s="48" t="s">
        <v>56</v>
      </c>
      <c r="I1" s="48" t="s">
        <v>57</v>
      </c>
      <c r="J1" s="48" t="s">
        <v>78</v>
      </c>
      <c r="K1" s="50" t="s">
        <v>30</v>
      </c>
      <c r="L1" s="50" t="s">
        <v>34</v>
      </c>
      <c r="M1" s="50" t="s">
        <v>78</v>
      </c>
    </row>
    <row r="2" spans="1:13">
      <c r="A2" s="52" t="s">
        <v>86</v>
      </c>
      <c r="B2" s="53">
        <v>2</v>
      </c>
      <c r="C2" s="53" t="s">
        <v>70</v>
      </c>
      <c r="D2" s="54" t="s">
        <v>75</v>
      </c>
      <c r="E2" s="52" t="s">
        <v>35</v>
      </c>
      <c r="F2" s="55">
        <v>0.15</v>
      </c>
      <c r="G2" s="56" t="s">
        <v>1</v>
      </c>
      <c r="H2" s="57" t="s">
        <v>19</v>
      </c>
      <c r="I2" s="48">
        <v>32</v>
      </c>
      <c r="J2" s="48">
        <v>1862</v>
      </c>
      <c r="K2" s="54"/>
      <c r="L2" s="54">
        <v>0</v>
      </c>
      <c r="M2" s="54"/>
    </row>
    <row r="3" spans="1:13">
      <c r="A3" s="52" t="s">
        <v>87</v>
      </c>
      <c r="B3" s="53">
        <v>2</v>
      </c>
      <c r="C3" s="53" t="s">
        <v>71</v>
      </c>
      <c r="D3" s="54" t="s">
        <v>14</v>
      </c>
      <c r="E3" s="52" t="s">
        <v>41</v>
      </c>
      <c r="F3" s="55">
        <v>0.2</v>
      </c>
      <c r="G3" s="56" t="s">
        <v>2</v>
      </c>
      <c r="H3" s="57" t="s">
        <v>20</v>
      </c>
      <c r="I3" s="48">
        <v>40</v>
      </c>
      <c r="J3" s="48">
        <v>1862</v>
      </c>
      <c r="K3" s="54" t="s">
        <v>91</v>
      </c>
      <c r="L3" s="54">
        <v>234</v>
      </c>
      <c r="M3" s="54">
        <v>1862</v>
      </c>
    </row>
    <row r="4" spans="1:13">
      <c r="A4" s="52" t="s">
        <v>116</v>
      </c>
      <c r="B4" s="53">
        <v>2</v>
      </c>
      <c r="C4" s="53" t="s">
        <v>71</v>
      </c>
      <c r="D4" s="54" t="s">
        <v>15</v>
      </c>
      <c r="G4" s="56" t="s">
        <v>129</v>
      </c>
      <c r="H4" s="57" t="s">
        <v>21</v>
      </c>
      <c r="I4" s="48">
        <v>46</v>
      </c>
      <c r="J4" s="48">
        <v>1862</v>
      </c>
      <c r="K4" s="54" t="s">
        <v>88</v>
      </c>
      <c r="L4" s="54">
        <v>264</v>
      </c>
      <c r="M4" s="54">
        <v>1862</v>
      </c>
    </row>
    <row r="5" spans="1:13">
      <c r="A5" s="52"/>
      <c r="B5" s="53"/>
      <c r="C5" s="53"/>
      <c r="D5" s="54" t="s">
        <v>16</v>
      </c>
      <c r="G5" s="84" t="s">
        <v>122</v>
      </c>
      <c r="H5" s="52" t="s">
        <v>22</v>
      </c>
      <c r="I5" s="48">
        <v>17</v>
      </c>
      <c r="J5" s="48">
        <v>1857</v>
      </c>
      <c r="K5" s="54" t="s">
        <v>89</v>
      </c>
      <c r="L5" s="54">
        <v>304</v>
      </c>
      <c r="M5" s="54">
        <v>1862</v>
      </c>
    </row>
    <row r="6" spans="1:13">
      <c r="A6" s="78"/>
      <c r="B6" s="53"/>
      <c r="C6" s="53"/>
      <c r="D6" s="54" t="s">
        <v>17</v>
      </c>
      <c r="G6" s="84"/>
      <c r="H6" s="52" t="s">
        <v>25</v>
      </c>
      <c r="I6" s="48">
        <v>33</v>
      </c>
      <c r="J6" s="48">
        <v>1857</v>
      </c>
      <c r="K6" s="54" t="s">
        <v>90</v>
      </c>
      <c r="L6" s="54">
        <v>346</v>
      </c>
      <c r="M6" s="54">
        <v>1862</v>
      </c>
    </row>
    <row r="7" spans="1:13">
      <c r="A7" s="78"/>
      <c r="B7" s="53"/>
      <c r="C7" s="53"/>
      <c r="H7" s="52" t="s">
        <v>26</v>
      </c>
      <c r="I7" s="48">
        <v>51</v>
      </c>
      <c r="J7" s="48">
        <v>1857</v>
      </c>
      <c r="K7" s="54" t="s">
        <v>92</v>
      </c>
      <c r="L7" s="54">
        <v>429</v>
      </c>
      <c r="M7" s="54">
        <v>1862</v>
      </c>
    </row>
    <row r="8" spans="1:13">
      <c r="H8" s="52" t="s">
        <v>27</v>
      </c>
      <c r="I8" s="48">
        <v>55</v>
      </c>
      <c r="J8" s="48">
        <v>1857</v>
      </c>
      <c r="K8" s="54" t="s">
        <v>93</v>
      </c>
      <c r="L8" s="54">
        <v>568</v>
      </c>
      <c r="M8" s="54">
        <v>1862</v>
      </c>
    </row>
    <row r="9" spans="1:13">
      <c r="H9" s="52" t="s">
        <v>28</v>
      </c>
      <c r="I9" s="48">
        <v>68</v>
      </c>
      <c r="J9" s="48">
        <v>1857</v>
      </c>
      <c r="K9" s="54" t="s">
        <v>94</v>
      </c>
      <c r="L9" s="54">
        <v>757</v>
      </c>
      <c r="M9" s="54">
        <v>1862</v>
      </c>
    </row>
    <row r="10" spans="1:13" ht="30">
      <c r="H10" s="58" t="s">
        <v>72</v>
      </c>
      <c r="I10" s="48">
        <v>51</v>
      </c>
      <c r="J10" s="48">
        <v>1857</v>
      </c>
      <c r="K10" s="54" t="s">
        <v>95</v>
      </c>
      <c r="L10" s="54">
        <v>821</v>
      </c>
      <c r="M10" s="54">
        <v>1862</v>
      </c>
    </row>
    <row r="11" spans="1:13" ht="30">
      <c r="H11" s="58" t="s">
        <v>73</v>
      </c>
      <c r="I11" s="48">
        <v>58</v>
      </c>
      <c r="J11" s="48">
        <v>1857</v>
      </c>
      <c r="K11" s="54" t="s">
        <v>96</v>
      </c>
      <c r="L11" s="54">
        <v>537</v>
      </c>
      <c r="M11" s="54">
        <v>1862</v>
      </c>
    </row>
    <row r="12" spans="1:13" ht="30">
      <c r="H12" s="58" t="s">
        <v>23</v>
      </c>
      <c r="I12" s="48">
        <v>48</v>
      </c>
      <c r="J12" s="48">
        <v>1857</v>
      </c>
      <c r="K12" s="54" t="s">
        <v>102</v>
      </c>
      <c r="L12" s="54">
        <v>240</v>
      </c>
      <c r="M12" s="54">
        <v>1862</v>
      </c>
    </row>
    <row r="13" spans="1:13">
      <c r="H13" s="58" t="s">
        <v>24</v>
      </c>
      <c r="I13" s="48">
        <v>68</v>
      </c>
      <c r="J13" s="48">
        <v>1857</v>
      </c>
      <c r="K13" s="54" t="s">
        <v>103</v>
      </c>
      <c r="L13" s="54">
        <v>260</v>
      </c>
      <c r="M13" s="54">
        <v>1862</v>
      </c>
    </row>
    <row r="14" spans="1:13">
      <c r="K14" s="54" t="s">
        <v>104</v>
      </c>
      <c r="L14" s="54">
        <v>289</v>
      </c>
      <c r="M14" s="54">
        <v>1862</v>
      </c>
    </row>
    <row r="15" spans="1:13">
      <c r="K15" s="54" t="s">
        <v>105</v>
      </c>
      <c r="L15" s="54">
        <v>321</v>
      </c>
      <c r="M15" s="54">
        <v>1862</v>
      </c>
    </row>
    <row r="16" spans="1:13">
      <c r="K16" s="54" t="s">
        <v>106</v>
      </c>
      <c r="L16" s="54">
        <v>375</v>
      </c>
      <c r="M16" s="54">
        <v>1862</v>
      </c>
    </row>
    <row r="17" spans="8:13">
      <c r="K17" s="54" t="s">
        <v>107</v>
      </c>
      <c r="L17" s="54">
        <v>529</v>
      </c>
      <c r="M17" s="54">
        <v>1862</v>
      </c>
    </row>
    <row r="18" spans="8:13">
      <c r="K18" s="54" t="s">
        <v>108</v>
      </c>
      <c r="L18" s="54">
        <v>757</v>
      </c>
      <c r="M18" s="54">
        <v>1862</v>
      </c>
    </row>
    <row r="19" spans="8:13">
      <c r="H19" s="44"/>
      <c r="K19" s="54" t="s">
        <v>109</v>
      </c>
      <c r="L19" s="54">
        <v>640</v>
      </c>
      <c r="M19" s="54">
        <v>1862</v>
      </c>
    </row>
    <row r="20" spans="8:13">
      <c r="H20" s="43"/>
      <c r="K20" s="54" t="s">
        <v>110</v>
      </c>
      <c r="L20" s="54">
        <v>440</v>
      </c>
      <c r="M20" s="54">
        <v>1862</v>
      </c>
    </row>
    <row r="21" spans="8:13">
      <c r="K21" s="59"/>
      <c r="L21" s="59"/>
      <c r="M21" s="59"/>
    </row>
    <row r="22" spans="8:13">
      <c r="K22" s="59" t="s">
        <v>97</v>
      </c>
      <c r="L22" s="59">
        <v>654</v>
      </c>
      <c r="M22" s="59">
        <v>1862</v>
      </c>
    </row>
    <row r="23" spans="8:13">
      <c r="K23" s="59" t="s">
        <v>98</v>
      </c>
      <c r="L23" s="59">
        <v>473</v>
      </c>
      <c r="M23" s="59">
        <v>1862</v>
      </c>
    </row>
    <row r="24" spans="8:13">
      <c r="K24" s="59" t="s">
        <v>99</v>
      </c>
      <c r="L24" s="59">
        <v>447</v>
      </c>
      <c r="M24" s="59">
        <v>1862</v>
      </c>
    </row>
    <row r="25" spans="8:13">
      <c r="K25" s="59" t="s">
        <v>100</v>
      </c>
      <c r="L25" s="59">
        <v>434</v>
      </c>
      <c r="M25" s="59">
        <v>1862</v>
      </c>
    </row>
    <row r="26" spans="8:13">
      <c r="K26" s="59" t="s">
        <v>101</v>
      </c>
      <c r="L26" s="59">
        <v>309</v>
      </c>
      <c r="M26" s="59">
        <v>1862</v>
      </c>
    </row>
    <row r="27" spans="8:13">
      <c r="K27" s="59" t="s">
        <v>111</v>
      </c>
      <c r="L27" s="59">
        <v>492</v>
      </c>
      <c r="M27" s="59">
        <v>1862</v>
      </c>
    </row>
    <row r="28" spans="8:13">
      <c r="K28" s="59" t="s">
        <v>112</v>
      </c>
      <c r="L28" s="59">
        <v>415</v>
      </c>
      <c r="M28" s="59">
        <v>1862</v>
      </c>
    </row>
    <row r="29" spans="8:13">
      <c r="K29" s="59" t="s">
        <v>113</v>
      </c>
      <c r="L29" s="59">
        <v>373</v>
      </c>
      <c r="M29" s="59">
        <v>1862</v>
      </c>
    </row>
    <row r="30" spans="8:13">
      <c r="K30" s="59" t="s">
        <v>114</v>
      </c>
      <c r="L30" s="59">
        <v>372</v>
      </c>
      <c r="M30" s="59">
        <v>1862</v>
      </c>
    </row>
    <row r="31" spans="8:13">
      <c r="K31" s="59" t="s">
        <v>115</v>
      </c>
      <c r="L31" s="59">
        <v>277</v>
      </c>
      <c r="M31" s="59">
        <v>1862</v>
      </c>
    </row>
  </sheetData>
  <sheetProtection sheet="1" objects="1" scenarios="1"/>
  <phoneticPr fontId="19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Blad3" enableFormatConditionsCalculation="0">
    <pageSetUpPr fitToPage="1"/>
  </sheetPr>
  <dimension ref="A1:G46"/>
  <sheetViews>
    <sheetView showGridLines="0" workbookViewId="0">
      <selection activeCell="A50" sqref="A50"/>
    </sheetView>
  </sheetViews>
  <sheetFormatPr defaultColWidth="8.85546875" defaultRowHeight="15"/>
  <cols>
    <col min="1" max="1" width="51.7109375" style="16" customWidth="1"/>
    <col min="2" max="2" width="29.28515625" style="27" customWidth="1"/>
    <col min="3" max="3" width="32.140625" style="27" bestFit="1" customWidth="1"/>
    <col min="4" max="4" width="14.140625" style="27" bestFit="1" customWidth="1"/>
    <col min="5" max="5" width="12.42578125" style="16" customWidth="1"/>
    <col min="6" max="6" width="29.140625" style="47" customWidth="1"/>
    <col min="7" max="7" width="28.42578125" style="22" customWidth="1"/>
    <col min="8" max="8" width="12" style="16" bestFit="1" customWidth="1"/>
    <col min="9" max="9" width="9.28515625" style="16" bestFit="1" customWidth="1"/>
    <col min="10" max="10" width="13" style="16" bestFit="1" customWidth="1"/>
    <col min="11" max="11" width="24.85546875" style="16" bestFit="1" customWidth="1"/>
    <col min="12" max="12" width="8.85546875" style="16"/>
    <col min="13" max="13" width="38.42578125" style="16" bestFit="1" customWidth="1"/>
    <col min="14" max="14" width="24" style="16" bestFit="1" customWidth="1"/>
    <col min="15" max="15" width="32" style="16" bestFit="1" customWidth="1"/>
    <col min="16" max="16" width="8.85546875" style="16"/>
    <col min="17" max="17" width="13.42578125" style="16" bestFit="1" customWidth="1"/>
    <col min="18" max="18" width="10.28515625" style="16" bestFit="1" customWidth="1"/>
    <col min="19" max="19" width="14.85546875" style="16" bestFit="1" customWidth="1"/>
    <col min="20" max="16384" width="8.85546875" style="16"/>
  </cols>
  <sheetData>
    <row r="1" spans="1:7">
      <c r="A1" s="127" t="s">
        <v>117</v>
      </c>
      <c r="B1" s="127"/>
      <c r="C1" s="127"/>
      <c r="D1" s="127"/>
      <c r="E1" s="127"/>
      <c r="F1" s="127"/>
    </row>
    <row r="2" spans="1:7">
      <c r="A2" s="103" t="s">
        <v>123</v>
      </c>
      <c r="B2" s="103" t="s">
        <v>118</v>
      </c>
      <c r="C2" s="103" t="s">
        <v>119</v>
      </c>
      <c r="D2" s="103" t="s">
        <v>77</v>
      </c>
      <c r="E2" s="104" t="s">
        <v>0</v>
      </c>
      <c r="F2" s="105" t="s">
        <v>124</v>
      </c>
      <c r="G2" s="15"/>
    </row>
    <row r="3" spans="1:7">
      <c r="A3" s="17"/>
      <c r="B3" s="92"/>
      <c r="C3" s="93"/>
      <c r="D3" s="79"/>
      <c r="E3" s="18">
        <f>B3*C3*D3</f>
        <v>0</v>
      </c>
      <c r="F3" s="45"/>
      <c r="G3" s="83"/>
    </row>
    <row r="4" spans="1:7">
      <c r="A4" s="17"/>
      <c r="B4" s="92"/>
      <c r="C4" s="93"/>
      <c r="D4" s="79"/>
      <c r="E4" s="18">
        <f t="shared" ref="E4:E10" si="0">B4*C4*D4</f>
        <v>0</v>
      </c>
      <c r="F4" s="45"/>
      <c r="G4" s="15"/>
    </row>
    <row r="5" spans="1:7" ht="15.75" customHeight="1">
      <c r="A5" s="17"/>
      <c r="B5" s="92"/>
      <c r="C5" s="93"/>
      <c r="D5" s="79"/>
      <c r="E5" s="18">
        <f t="shared" si="0"/>
        <v>0</v>
      </c>
      <c r="F5" s="45"/>
      <c r="G5" s="15"/>
    </row>
    <row r="6" spans="1:7">
      <c r="A6" s="17"/>
      <c r="B6" s="92"/>
      <c r="C6" s="93"/>
      <c r="D6" s="79"/>
      <c r="E6" s="18">
        <f t="shared" si="0"/>
        <v>0</v>
      </c>
      <c r="F6" s="45"/>
      <c r="G6" s="15"/>
    </row>
    <row r="7" spans="1:7" ht="15" customHeight="1">
      <c r="A7" s="17"/>
      <c r="B7" s="92"/>
      <c r="C7" s="93"/>
      <c r="D7" s="79"/>
      <c r="E7" s="18">
        <f t="shared" si="0"/>
        <v>0</v>
      </c>
      <c r="F7" s="45"/>
      <c r="G7" s="15"/>
    </row>
    <row r="8" spans="1:7">
      <c r="A8" s="17"/>
      <c r="B8" s="92"/>
      <c r="C8" s="93"/>
      <c r="D8" s="79"/>
      <c r="E8" s="18">
        <f t="shared" si="0"/>
        <v>0</v>
      </c>
      <c r="F8" s="45"/>
      <c r="G8" s="15"/>
    </row>
    <row r="9" spans="1:7">
      <c r="A9" s="17"/>
      <c r="B9" s="92"/>
      <c r="C9" s="93"/>
      <c r="D9" s="79"/>
      <c r="E9" s="18">
        <f t="shared" si="0"/>
        <v>0</v>
      </c>
      <c r="F9" s="45"/>
      <c r="G9" s="19"/>
    </row>
    <row r="10" spans="1:7">
      <c r="A10" s="17"/>
      <c r="B10" s="92"/>
      <c r="C10" s="93"/>
      <c r="D10" s="79"/>
      <c r="E10" s="18">
        <f t="shared" si="0"/>
        <v>0</v>
      </c>
      <c r="F10" s="45"/>
      <c r="G10" s="15"/>
    </row>
    <row r="11" spans="1:7">
      <c r="A11" s="99" t="s">
        <v>37</v>
      </c>
      <c r="B11" s="64"/>
      <c r="C11" s="100"/>
      <c r="D11" s="101"/>
      <c r="E11" s="62">
        <f>SUM(E3:E10)</f>
        <v>0</v>
      </c>
      <c r="F11" s="45"/>
      <c r="G11" s="15"/>
    </row>
    <row r="12" spans="1:7">
      <c r="A12" s="106"/>
      <c r="B12" s="107"/>
      <c r="C12" s="108"/>
      <c r="D12" s="109"/>
      <c r="E12" s="110"/>
      <c r="F12" s="111"/>
      <c r="G12" s="15"/>
    </row>
    <row r="13" spans="1:7">
      <c r="A13" s="103" t="s">
        <v>45</v>
      </c>
      <c r="B13" s="112" t="s">
        <v>120</v>
      </c>
      <c r="C13" s="113" t="s">
        <v>36</v>
      </c>
      <c r="D13" s="103" t="s">
        <v>18</v>
      </c>
      <c r="E13" s="104" t="s">
        <v>0</v>
      </c>
      <c r="F13" s="105" t="s">
        <v>124</v>
      </c>
      <c r="G13" s="15"/>
    </row>
    <row r="14" spans="1:7">
      <c r="A14" s="20"/>
      <c r="B14" s="85"/>
      <c r="C14" s="86"/>
      <c r="D14" s="21"/>
      <c r="E14" s="18">
        <f>C14*D14</f>
        <v>0</v>
      </c>
      <c r="F14" s="46"/>
      <c r="G14" s="15"/>
    </row>
    <row r="15" spans="1:7">
      <c r="A15" s="20"/>
      <c r="B15" s="85"/>
      <c r="C15" s="86"/>
      <c r="D15" s="21"/>
      <c r="E15" s="18">
        <f t="shared" ref="E15:E34" si="1">C15*D15</f>
        <v>0</v>
      </c>
      <c r="F15" s="45"/>
      <c r="G15" s="15"/>
    </row>
    <row r="16" spans="1:7">
      <c r="A16" s="20"/>
      <c r="B16" s="85"/>
      <c r="C16" s="86"/>
      <c r="D16" s="21"/>
      <c r="E16" s="18">
        <f t="shared" si="1"/>
        <v>0</v>
      </c>
      <c r="F16" s="45"/>
      <c r="G16" s="15"/>
    </row>
    <row r="17" spans="1:7">
      <c r="A17" s="20"/>
      <c r="B17" s="85"/>
      <c r="C17" s="86"/>
      <c r="D17" s="21"/>
      <c r="E17" s="18">
        <f t="shared" si="1"/>
        <v>0</v>
      </c>
      <c r="F17" s="45"/>
      <c r="G17" s="15"/>
    </row>
    <row r="18" spans="1:7">
      <c r="A18" s="20"/>
      <c r="B18" s="85"/>
      <c r="C18" s="86"/>
      <c r="D18" s="21"/>
      <c r="E18" s="18">
        <f t="shared" si="1"/>
        <v>0</v>
      </c>
      <c r="F18" s="45"/>
      <c r="G18" s="15"/>
    </row>
    <row r="19" spans="1:7">
      <c r="A19" s="20"/>
      <c r="B19" s="85"/>
      <c r="C19" s="86"/>
      <c r="D19" s="21"/>
      <c r="E19" s="18">
        <f t="shared" si="1"/>
        <v>0</v>
      </c>
      <c r="F19" s="45"/>
      <c r="G19" s="15"/>
    </row>
    <row r="20" spans="1:7">
      <c r="A20" s="20"/>
      <c r="B20" s="85"/>
      <c r="C20" s="86"/>
      <c r="D20" s="21"/>
      <c r="E20" s="18">
        <f t="shared" si="1"/>
        <v>0</v>
      </c>
      <c r="F20" s="45"/>
      <c r="G20" s="15"/>
    </row>
    <row r="21" spans="1:7">
      <c r="A21" s="20"/>
      <c r="B21" s="85"/>
      <c r="C21" s="86"/>
      <c r="D21" s="21"/>
      <c r="E21" s="18">
        <f t="shared" si="1"/>
        <v>0</v>
      </c>
      <c r="F21" s="45"/>
      <c r="G21" s="15"/>
    </row>
    <row r="22" spans="1:7">
      <c r="A22" s="20"/>
      <c r="B22" s="85"/>
      <c r="C22" s="86"/>
      <c r="D22" s="21"/>
      <c r="E22" s="18">
        <f t="shared" si="1"/>
        <v>0</v>
      </c>
      <c r="F22" s="45"/>
      <c r="G22" s="15"/>
    </row>
    <row r="23" spans="1:7">
      <c r="A23" s="20"/>
      <c r="B23" s="85"/>
      <c r="C23" s="86"/>
      <c r="D23" s="21"/>
      <c r="E23" s="18">
        <f t="shared" si="1"/>
        <v>0</v>
      </c>
      <c r="F23" s="45"/>
      <c r="G23" s="15"/>
    </row>
    <row r="24" spans="1:7">
      <c r="A24" s="20"/>
      <c r="B24" s="85"/>
      <c r="C24" s="86"/>
      <c r="D24" s="21"/>
      <c r="E24" s="18">
        <f t="shared" si="1"/>
        <v>0</v>
      </c>
      <c r="F24" s="45"/>
      <c r="G24" s="15"/>
    </row>
    <row r="25" spans="1:7">
      <c r="A25" s="20"/>
      <c r="B25" s="85"/>
      <c r="C25" s="86"/>
      <c r="D25" s="21"/>
      <c r="E25" s="18">
        <f t="shared" si="1"/>
        <v>0</v>
      </c>
      <c r="F25" s="45"/>
      <c r="G25" s="15"/>
    </row>
    <row r="26" spans="1:7">
      <c r="A26" s="20"/>
      <c r="B26" s="85"/>
      <c r="C26" s="86"/>
      <c r="D26" s="21"/>
      <c r="E26" s="18">
        <f t="shared" si="1"/>
        <v>0</v>
      </c>
      <c r="F26" s="45"/>
      <c r="G26" s="15"/>
    </row>
    <row r="27" spans="1:7">
      <c r="A27" s="20"/>
      <c r="B27" s="85"/>
      <c r="C27" s="86"/>
      <c r="D27" s="21"/>
      <c r="E27" s="18">
        <f t="shared" si="1"/>
        <v>0</v>
      </c>
      <c r="F27" s="45"/>
      <c r="G27" s="15"/>
    </row>
    <row r="28" spans="1:7">
      <c r="A28" s="20"/>
      <c r="B28" s="85"/>
      <c r="C28" s="86"/>
      <c r="D28" s="21"/>
      <c r="E28" s="18">
        <f t="shared" si="1"/>
        <v>0</v>
      </c>
      <c r="F28" s="45"/>
      <c r="G28" s="15"/>
    </row>
    <row r="29" spans="1:7">
      <c r="A29" s="20"/>
      <c r="B29" s="85"/>
      <c r="C29" s="86"/>
      <c r="D29" s="21"/>
      <c r="E29" s="18">
        <f t="shared" si="1"/>
        <v>0</v>
      </c>
      <c r="F29" s="45"/>
      <c r="G29" s="15"/>
    </row>
    <row r="30" spans="1:7">
      <c r="A30" s="20"/>
      <c r="B30" s="85"/>
      <c r="C30" s="86"/>
      <c r="D30" s="21"/>
      <c r="E30" s="18">
        <f t="shared" si="1"/>
        <v>0</v>
      </c>
      <c r="F30" s="45"/>
      <c r="G30" s="15"/>
    </row>
    <row r="31" spans="1:7">
      <c r="A31" s="20"/>
      <c r="B31" s="85"/>
      <c r="C31" s="86"/>
      <c r="D31" s="21"/>
      <c r="E31" s="18">
        <f t="shared" si="1"/>
        <v>0</v>
      </c>
      <c r="F31" s="45"/>
      <c r="G31" s="15"/>
    </row>
    <row r="32" spans="1:7">
      <c r="A32" s="20"/>
      <c r="B32" s="85"/>
      <c r="C32" s="86"/>
      <c r="D32" s="21"/>
      <c r="E32" s="18">
        <f t="shared" si="1"/>
        <v>0</v>
      </c>
      <c r="F32" s="45"/>
      <c r="G32" s="15"/>
    </row>
    <row r="33" spans="1:7">
      <c r="A33" s="20"/>
      <c r="B33" s="85"/>
      <c r="C33" s="86"/>
      <c r="D33" s="21"/>
      <c r="E33" s="18">
        <f t="shared" si="1"/>
        <v>0</v>
      </c>
      <c r="F33" s="45"/>
    </row>
    <row r="34" spans="1:7">
      <c r="A34" s="20"/>
      <c r="B34" s="85"/>
      <c r="C34" s="86"/>
      <c r="D34" s="21"/>
      <c r="E34" s="18">
        <f t="shared" si="1"/>
        <v>0</v>
      </c>
      <c r="F34" s="45"/>
    </row>
    <row r="35" spans="1:7">
      <c r="A35" s="97" t="s">
        <v>37</v>
      </c>
      <c r="B35" s="98"/>
      <c r="C35" s="98"/>
      <c r="D35" s="67"/>
      <c r="E35" s="62">
        <f>SUM(E14:E34)</f>
        <v>0</v>
      </c>
      <c r="F35" s="45"/>
      <c r="G35" s="23"/>
    </row>
    <row r="36" spans="1:7" ht="14.25" customHeight="1">
      <c r="A36" s="114"/>
      <c r="B36" s="115"/>
      <c r="C36" s="115"/>
      <c r="D36" s="116"/>
      <c r="E36" s="110"/>
      <c r="F36" s="111"/>
      <c r="G36" s="23"/>
    </row>
    <row r="37" spans="1:7" hidden="1">
      <c r="A37" s="117" t="s">
        <v>121</v>
      </c>
      <c r="B37" s="117"/>
      <c r="C37" s="117"/>
      <c r="D37" s="117"/>
      <c r="E37" s="117" t="s">
        <v>0</v>
      </c>
      <c r="F37" s="118" t="s">
        <v>40</v>
      </c>
      <c r="G37" s="15"/>
    </row>
    <row r="38" spans="1:7" hidden="1">
      <c r="A38" s="139">
        <v>0.1</v>
      </c>
      <c r="B38" s="139"/>
      <c r="C38" s="139"/>
      <c r="D38" s="139"/>
      <c r="E38" s="97"/>
      <c r="F38" s="102"/>
    </row>
    <row r="39" spans="1:7" ht="15.75" thickBot="1">
      <c r="A39" s="119" t="s">
        <v>66</v>
      </c>
      <c r="B39" s="120"/>
      <c r="C39" s="120"/>
      <c r="D39" s="120"/>
      <c r="E39" s="121">
        <f>E38+E35+E11</f>
        <v>0</v>
      </c>
      <c r="F39" s="122"/>
    </row>
    <row r="40" spans="1:7">
      <c r="A40" s="123"/>
      <c r="B40" s="124"/>
      <c r="C40" s="124"/>
      <c r="D40" s="124"/>
      <c r="E40" s="123"/>
      <c r="F40" s="111"/>
    </row>
    <row r="41" spans="1:7">
      <c r="A41" s="128" t="s">
        <v>127</v>
      </c>
      <c r="B41" s="129"/>
      <c r="C41" s="129"/>
      <c r="D41" s="130"/>
      <c r="E41" s="104" t="s">
        <v>0</v>
      </c>
      <c r="F41" s="105" t="s">
        <v>124</v>
      </c>
      <c r="G41" s="15"/>
    </row>
    <row r="42" spans="1:7">
      <c r="A42" s="133"/>
      <c r="B42" s="134"/>
      <c r="C42" s="134"/>
      <c r="D42" s="135"/>
      <c r="E42" s="95"/>
      <c r="F42" s="45"/>
    </row>
    <row r="43" spans="1:7">
      <c r="A43" s="131"/>
      <c r="B43" s="131"/>
      <c r="C43" s="131"/>
      <c r="D43" s="131"/>
      <c r="E43" s="96"/>
      <c r="F43" s="90"/>
    </row>
    <row r="44" spans="1:7">
      <c r="A44" s="132"/>
      <c r="B44" s="132"/>
      <c r="C44" s="132"/>
      <c r="D44" s="132"/>
      <c r="E44" s="95"/>
      <c r="F44" s="45"/>
    </row>
    <row r="45" spans="1:7">
      <c r="A45" s="133"/>
      <c r="B45" s="134"/>
      <c r="C45" s="134"/>
      <c r="D45" s="135"/>
      <c r="E45" s="95"/>
      <c r="F45" s="91"/>
    </row>
    <row r="46" spans="1:7">
      <c r="A46" s="136" t="s">
        <v>128</v>
      </c>
      <c r="B46" s="137"/>
      <c r="C46" s="137"/>
      <c r="D46" s="138"/>
      <c r="E46" s="88">
        <f>SUM(E42:E45)</f>
        <v>0</v>
      </c>
      <c r="F46" s="87"/>
    </row>
  </sheetData>
  <sheetProtection sheet="1" objects="1" scenarios="1"/>
  <dataConsolidate/>
  <mergeCells count="8">
    <mergeCell ref="A45:D45"/>
    <mergeCell ref="A46:D46"/>
    <mergeCell ref="A38:D38"/>
    <mergeCell ref="A1:F1"/>
    <mergeCell ref="A41:D41"/>
    <mergeCell ref="A43:D43"/>
    <mergeCell ref="A44:D44"/>
    <mergeCell ref="A42:D42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A15:A34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A12">
      <formula1>INDIRECT(TimloneGruppNamn)</formula1>
    </dataValidation>
    <dataValidation type="list" showInputMessage="1" showErrorMessage="1" errorTitle="Välj ett av alternativen" error="Tryck på avbryt-knappen,_x000a_välj därefter ett av alternativen_x000a_i rulllistan." sqref="A14">
      <formula1>Kostnadsslag</formula1>
    </dataValidation>
  </dataValidations>
  <pageMargins left="0.7" right="0.7" top="0.75" bottom="0.75" header="0.3" footer="0.3"/>
  <pageSetup paperSize="9" scale="75" orientation="landscape" r:id="rId1"/>
  <rowBreaks count="1" manualBreakCount="1">
    <brk id="39" max="16383" man="1"/>
  </rowBreaks>
  <colBreaks count="1" manualBreakCount="1">
    <brk id="6" max="1048575" man="1"/>
  </colBreaks>
  <legacyDrawing r:id="rId2"/>
  <extLst>
    <ext xmlns:mx="http://schemas.microsoft.com/office/mac/excel/2008/main" uri="{64002731-A6B0-56B0-2670-7721B7C09600}">
      <mx:PLV Mode="0" OnePage="0" WScale="96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Blad4" enableFormatConditionsCalculation="0">
    <pageSetUpPr fitToPage="1"/>
  </sheetPr>
  <dimension ref="A1:F46"/>
  <sheetViews>
    <sheetView showGridLines="0" zoomScaleNormal="100" zoomScalePageLayoutView="101" workbookViewId="0">
      <selection activeCell="A3" sqref="A3"/>
    </sheetView>
  </sheetViews>
  <sheetFormatPr defaultColWidth="8.85546875" defaultRowHeight="15"/>
  <cols>
    <col min="1" max="1" width="51.7109375" style="16" customWidth="1"/>
    <col min="2" max="2" width="29.28515625" style="27" customWidth="1"/>
    <col min="3" max="3" width="32.140625" style="27" customWidth="1"/>
    <col min="4" max="4" width="14.140625" style="16" customWidth="1"/>
    <col min="5" max="5" width="12.42578125" style="22" customWidth="1"/>
    <col min="6" max="6" width="29.140625" style="22" customWidth="1"/>
    <col min="7" max="7" width="24.85546875" style="16" bestFit="1" customWidth="1"/>
    <col min="8" max="8" width="8.85546875" style="16"/>
    <col min="9" max="9" width="38.42578125" style="16" bestFit="1" customWidth="1"/>
    <col min="10" max="10" width="24" style="16" bestFit="1" customWidth="1"/>
    <col min="11" max="11" width="32" style="16" bestFit="1" customWidth="1"/>
    <col min="12" max="12" width="8.85546875" style="16"/>
    <col min="13" max="13" width="13.42578125" style="16" bestFit="1" customWidth="1"/>
    <col min="14" max="14" width="10.28515625" style="16" bestFit="1" customWidth="1"/>
    <col min="15" max="15" width="14.85546875" style="16" bestFit="1" customWidth="1"/>
    <col min="16" max="16384" width="8.85546875" style="16"/>
  </cols>
  <sheetData>
    <row r="1" spans="1:6">
      <c r="A1" s="127" t="s">
        <v>130</v>
      </c>
      <c r="B1" s="127"/>
      <c r="C1" s="127"/>
      <c r="D1" s="127"/>
      <c r="E1" s="127"/>
      <c r="F1" s="127"/>
    </row>
    <row r="2" spans="1:6">
      <c r="A2" s="103" t="s">
        <v>123</v>
      </c>
      <c r="B2" s="103" t="s">
        <v>118</v>
      </c>
      <c r="C2" s="103" t="s">
        <v>119</v>
      </c>
      <c r="D2" s="103" t="s">
        <v>77</v>
      </c>
      <c r="E2" s="104" t="s">
        <v>0</v>
      </c>
      <c r="F2" s="105" t="s">
        <v>124</v>
      </c>
    </row>
    <row r="3" spans="1:6">
      <c r="A3" s="17"/>
      <c r="B3" s="92"/>
      <c r="C3" s="93"/>
      <c r="D3" s="79"/>
      <c r="E3" s="18">
        <f>B3*C3*D3</f>
        <v>0</v>
      </c>
      <c r="F3" s="45"/>
    </row>
    <row r="4" spans="1:6" ht="15.75" customHeight="1">
      <c r="A4" s="17"/>
      <c r="B4" s="92"/>
      <c r="C4" s="93"/>
      <c r="D4" s="79"/>
      <c r="E4" s="18">
        <f t="shared" ref="E4:E10" si="0">B4*C4*D4</f>
        <v>0</v>
      </c>
      <c r="F4" s="45"/>
    </row>
    <row r="5" spans="1:6">
      <c r="A5" s="17"/>
      <c r="B5" s="92"/>
      <c r="C5" s="93"/>
      <c r="D5" s="79"/>
      <c r="E5" s="18">
        <f t="shared" si="0"/>
        <v>0</v>
      </c>
      <c r="F5" s="45"/>
    </row>
    <row r="6" spans="1:6" ht="15" customHeight="1">
      <c r="A6" s="17"/>
      <c r="B6" s="92"/>
      <c r="C6" s="93"/>
      <c r="D6" s="79"/>
      <c r="E6" s="18">
        <f t="shared" si="0"/>
        <v>0</v>
      </c>
      <c r="F6" s="45"/>
    </row>
    <row r="7" spans="1:6">
      <c r="A7" s="17"/>
      <c r="B7" s="92"/>
      <c r="C7" s="93"/>
      <c r="D7" s="79"/>
      <c r="E7" s="18">
        <f t="shared" si="0"/>
        <v>0</v>
      </c>
      <c r="F7" s="45"/>
    </row>
    <row r="8" spans="1:6">
      <c r="A8" s="17"/>
      <c r="B8" s="92"/>
      <c r="C8" s="93"/>
      <c r="D8" s="79"/>
      <c r="E8" s="18">
        <f t="shared" si="0"/>
        <v>0</v>
      </c>
      <c r="F8" s="45"/>
    </row>
    <row r="9" spans="1:6">
      <c r="A9" s="17"/>
      <c r="B9" s="92"/>
      <c r="C9" s="93"/>
      <c r="D9" s="79"/>
      <c r="E9" s="18">
        <f t="shared" si="0"/>
        <v>0</v>
      </c>
      <c r="F9" s="45"/>
    </row>
    <row r="10" spans="1:6">
      <c r="A10" s="17"/>
      <c r="B10" s="92"/>
      <c r="C10" s="93"/>
      <c r="D10" s="79"/>
      <c r="E10" s="18">
        <f t="shared" si="0"/>
        <v>0</v>
      </c>
      <c r="F10" s="45"/>
    </row>
    <row r="11" spans="1:6">
      <c r="A11" s="99" t="s">
        <v>37</v>
      </c>
      <c r="B11" s="64"/>
      <c r="C11" s="100"/>
      <c r="D11" s="101"/>
      <c r="E11" s="62">
        <f>SUM(E3:E10)</f>
        <v>0</v>
      </c>
      <c r="F11" s="45"/>
    </row>
    <row r="12" spans="1:6">
      <c r="A12" s="106"/>
      <c r="B12" s="107"/>
      <c r="C12" s="108"/>
      <c r="D12" s="109"/>
      <c r="E12" s="110"/>
      <c r="F12" s="111"/>
    </row>
    <row r="13" spans="1:6">
      <c r="A13" s="103" t="s">
        <v>45</v>
      </c>
      <c r="B13" s="112" t="s">
        <v>120</v>
      </c>
      <c r="C13" s="113" t="s">
        <v>36</v>
      </c>
      <c r="D13" s="103" t="s">
        <v>18</v>
      </c>
      <c r="E13" s="104" t="s">
        <v>0</v>
      </c>
      <c r="F13" s="105" t="s">
        <v>124</v>
      </c>
    </row>
    <row r="14" spans="1:6">
      <c r="A14" s="20"/>
      <c r="B14" s="85"/>
      <c r="C14" s="86"/>
      <c r="D14" s="21"/>
      <c r="E14" s="18">
        <f>C14*D14</f>
        <v>0</v>
      </c>
      <c r="F14" s="46"/>
    </row>
    <row r="15" spans="1:6">
      <c r="A15" s="20"/>
      <c r="B15" s="85"/>
      <c r="C15" s="86"/>
      <c r="D15" s="21"/>
      <c r="E15" s="18">
        <f t="shared" ref="E15:E34" si="1">C15*D15</f>
        <v>0</v>
      </c>
      <c r="F15" s="45"/>
    </row>
    <row r="16" spans="1:6">
      <c r="A16" s="20"/>
      <c r="B16" s="85"/>
      <c r="C16" s="86"/>
      <c r="D16" s="21"/>
      <c r="E16" s="18">
        <f t="shared" si="1"/>
        <v>0</v>
      </c>
      <c r="F16" s="45"/>
    </row>
    <row r="17" spans="1:6">
      <c r="A17" s="20"/>
      <c r="B17" s="85"/>
      <c r="C17" s="86"/>
      <c r="D17" s="21"/>
      <c r="E17" s="18">
        <f t="shared" si="1"/>
        <v>0</v>
      </c>
      <c r="F17" s="45"/>
    </row>
    <row r="18" spans="1:6">
      <c r="A18" s="20"/>
      <c r="B18" s="85"/>
      <c r="C18" s="86"/>
      <c r="D18" s="21"/>
      <c r="E18" s="18">
        <f t="shared" si="1"/>
        <v>0</v>
      </c>
      <c r="F18" s="45"/>
    </row>
    <row r="19" spans="1:6">
      <c r="A19" s="20"/>
      <c r="B19" s="85"/>
      <c r="C19" s="86"/>
      <c r="D19" s="21"/>
      <c r="E19" s="18">
        <f t="shared" si="1"/>
        <v>0</v>
      </c>
      <c r="F19" s="45"/>
    </row>
    <row r="20" spans="1:6">
      <c r="A20" s="20"/>
      <c r="B20" s="85"/>
      <c r="C20" s="86"/>
      <c r="D20" s="21"/>
      <c r="E20" s="18">
        <f t="shared" si="1"/>
        <v>0</v>
      </c>
      <c r="F20" s="45"/>
    </row>
    <row r="21" spans="1:6">
      <c r="A21" s="20"/>
      <c r="B21" s="85"/>
      <c r="C21" s="86"/>
      <c r="D21" s="21"/>
      <c r="E21" s="18">
        <f t="shared" si="1"/>
        <v>0</v>
      </c>
      <c r="F21" s="45"/>
    </row>
    <row r="22" spans="1:6">
      <c r="A22" s="20"/>
      <c r="B22" s="85"/>
      <c r="C22" s="86"/>
      <c r="D22" s="21"/>
      <c r="E22" s="18">
        <f t="shared" si="1"/>
        <v>0</v>
      </c>
      <c r="F22" s="45"/>
    </row>
    <row r="23" spans="1:6">
      <c r="A23" s="20"/>
      <c r="B23" s="85"/>
      <c r="C23" s="86"/>
      <c r="D23" s="21"/>
      <c r="E23" s="18">
        <f t="shared" si="1"/>
        <v>0</v>
      </c>
      <c r="F23" s="45"/>
    </row>
    <row r="24" spans="1:6">
      <c r="A24" s="20"/>
      <c r="B24" s="85"/>
      <c r="C24" s="86"/>
      <c r="D24" s="21"/>
      <c r="E24" s="18">
        <f t="shared" si="1"/>
        <v>0</v>
      </c>
      <c r="F24" s="45"/>
    </row>
    <row r="25" spans="1:6">
      <c r="A25" s="20"/>
      <c r="B25" s="85"/>
      <c r="C25" s="86"/>
      <c r="D25" s="21"/>
      <c r="E25" s="18">
        <f t="shared" si="1"/>
        <v>0</v>
      </c>
      <c r="F25" s="45"/>
    </row>
    <row r="26" spans="1:6">
      <c r="A26" s="20"/>
      <c r="B26" s="85"/>
      <c r="C26" s="86"/>
      <c r="D26" s="21"/>
      <c r="E26" s="18">
        <f t="shared" si="1"/>
        <v>0</v>
      </c>
      <c r="F26" s="45"/>
    </row>
    <row r="27" spans="1:6">
      <c r="A27" s="20"/>
      <c r="B27" s="85"/>
      <c r="C27" s="86"/>
      <c r="D27" s="21"/>
      <c r="E27" s="18">
        <f t="shared" si="1"/>
        <v>0</v>
      </c>
      <c r="F27" s="45"/>
    </row>
    <row r="28" spans="1:6">
      <c r="A28" s="20"/>
      <c r="B28" s="85"/>
      <c r="C28" s="86"/>
      <c r="D28" s="21"/>
      <c r="E28" s="18">
        <f t="shared" si="1"/>
        <v>0</v>
      </c>
      <c r="F28" s="45"/>
    </row>
    <row r="29" spans="1:6">
      <c r="A29" s="20"/>
      <c r="B29" s="85"/>
      <c r="C29" s="86"/>
      <c r="D29" s="21"/>
      <c r="E29" s="18">
        <f t="shared" si="1"/>
        <v>0</v>
      </c>
      <c r="F29" s="45"/>
    </row>
    <row r="30" spans="1:6">
      <c r="A30" s="20"/>
      <c r="B30" s="85"/>
      <c r="C30" s="86"/>
      <c r="D30" s="21"/>
      <c r="E30" s="18">
        <f t="shared" si="1"/>
        <v>0</v>
      </c>
      <c r="F30" s="45"/>
    </row>
    <row r="31" spans="1:6">
      <c r="A31" s="20"/>
      <c r="B31" s="85"/>
      <c r="C31" s="86"/>
      <c r="D31" s="21"/>
      <c r="E31" s="18">
        <f t="shared" si="1"/>
        <v>0</v>
      </c>
      <c r="F31" s="45"/>
    </row>
    <row r="32" spans="1:6">
      <c r="A32" s="20"/>
      <c r="B32" s="85"/>
      <c r="C32" s="86"/>
      <c r="D32" s="21"/>
      <c r="E32" s="18">
        <f t="shared" si="1"/>
        <v>0</v>
      </c>
      <c r="F32" s="45"/>
    </row>
    <row r="33" spans="1:6">
      <c r="A33" s="20"/>
      <c r="B33" s="85"/>
      <c r="C33" s="86"/>
      <c r="D33" s="21"/>
      <c r="E33" s="18">
        <f t="shared" si="1"/>
        <v>0</v>
      </c>
      <c r="F33" s="45"/>
    </row>
    <row r="34" spans="1:6">
      <c r="A34" s="20"/>
      <c r="B34" s="85"/>
      <c r="C34" s="86"/>
      <c r="D34" s="21"/>
      <c r="E34" s="18">
        <f t="shared" si="1"/>
        <v>0</v>
      </c>
      <c r="F34" s="45"/>
    </row>
    <row r="35" spans="1:6">
      <c r="A35" s="97" t="s">
        <v>37</v>
      </c>
      <c r="B35" s="98"/>
      <c r="C35" s="98"/>
      <c r="D35" s="67"/>
      <c r="E35" s="62">
        <f>SUM(E14:E34)</f>
        <v>0</v>
      </c>
      <c r="F35" s="45"/>
    </row>
    <row r="36" spans="1:6" ht="16.5" customHeight="1">
      <c r="A36" s="114"/>
      <c r="B36" s="115"/>
      <c r="C36" s="115"/>
      <c r="D36" s="116"/>
      <c r="E36" s="110"/>
      <c r="F36" s="111"/>
    </row>
    <row r="37" spans="1:6" hidden="1">
      <c r="A37" s="117" t="s">
        <v>121</v>
      </c>
      <c r="B37" s="117"/>
      <c r="C37" s="117"/>
      <c r="D37" s="117"/>
      <c r="E37" s="117" t="s">
        <v>0</v>
      </c>
      <c r="F37" s="118" t="s">
        <v>40</v>
      </c>
    </row>
    <row r="38" spans="1:6" hidden="1">
      <c r="A38" s="139"/>
      <c r="B38" s="139"/>
      <c r="C38" s="139"/>
      <c r="D38" s="139"/>
      <c r="E38" s="97"/>
      <c r="F38" s="102"/>
    </row>
    <row r="39" spans="1:6" ht="15.75" thickBot="1">
      <c r="A39" s="119" t="s">
        <v>66</v>
      </c>
      <c r="B39" s="120"/>
      <c r="C39" s="120"/>
      <c r="D39" s="120"/>
      <c r="E39" s="121">
        <f>E35+E11</f>
        <v>0</v>
      </c>
      <c r="F39" s="122"/>
    </row>
    <row r="40" spans="1:6">
      <c r="A40" s="123"/>
      <c r="B40" s="124"/>
      <c r="C40" s="124"/>
      <c r="D40" s="124"/>
      <c r="E40" s="123"/>
      <c r="F40" s="111"/>
    </row>
    <row r="41" spans="1:6">
      <c r="A41" s="128" t="s">
        <v>127</v>
      </c>
      <c r="B41" s="129"/>
      <c r="C41" s="129"/>
      <c r="D41" s="130"/>
      <c r="E41" s="104" t="s">
        <v>0</v>
      </c>
      <c r="F41" s="105" t="s">
        <v>124</v>
      </c>
    </row>
    <row r="42" spans="1:6">
      <c r="A42" s="133"/>
      <c r="B42" s="134"/>
      <c r="C42" s="134"/>
      <c r="D42" s="135"/>
      <c r="E42" s="95"/>
      <c r="F42" s="45"/>
    </row>
    <row r="43" spans="1:6">
      <c r="A43" s="131"/>
      <c r="B43" s="131"/>
      <c r="C43" s="131"/>
      <c r="D43" s="131"/>
      <c r="E43" s="96"/>
      <c r="F43" s="90"/>
    </row>
    <row r="44" spans="1:6">
      <c r="A44" s="132"/>
      <c r="B44" s="132"/>
      <c r="C44" s="132"/>
      <c r="D44" s="132"/>
      <c r="E44" s="95"/>
      <c r="F44" s="45"/>
    </row>
    <row r="45" spans="1:6">
      <c r="A45" s="133"/>
      <c r="B45" s="134"/>
      <c r="C45" s="134"/>
      <c r="D45" s="135"/>
      <c r="E45" s="95"/>
      <c r="F45" s="91"/>
    </row>
    <row r="46" spans="1:6">
      <c r="A46" s="136" t="s">
        <v>128</v>
      </c>
      <c r="B46" s="137"/>
      <c r="C46" s="137"/>
      <c r="D46" s="138"/>
      <c r="E46" s="88">
        <f>SUM(E42:E45)</f>
        <v>0</v>
      </c>
      <c r="F46" s="45"/>
    </row>
  </sheetData>
  <sheetProtection sheet="1" objects="1" scenarios="1"/>
  <mergeCells count="8">
    <mergeCell ref="A43:D43"/>
    <mergeCell ref="A44:D44"/>
    <mergeCell ref="A45:D45"/>
    <mergeCell ref="A46:D46"/>
    <mergeCell ref="A1:F1"/>
    <mergeCell ref="A38:D38"/>
    <mergeCell ref="A41:D41"/>
    <mergeCell ref="A42:D42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A15:A34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A12">
      <formula1>INDIRECT(TimloneGruppNamn)</formula1>
    </dataValidation>
    <dataValidation type="list" showInputMessage="1" showErrorMessage="1" errorTitle="Välj ett av alternativen" error="Tryck på avbryt-knappen,_x000a_välj därefter ett av alternativen_x000a_i rulllistan." sqref="A14">
      <formula1>Kostnadsslag</formula1>
    </dataValidation>
  </dataValidations>
  <pageMargins left="0.75" right="0.75" top="1" bottom="1" header="0.5" footer="0.5"/>
  <pageSetup paperSize="9" scale="69" orientation="landscape" horizontalDpi="4294967292" verticalDpi="4294967292" r:id="rId1"/>
  <rowBreaks count="1" manualBreakCount="1">
    <brk id="36" max="16383" man="1"/>
  </rowBreaks>
  <colBreaks count="1" manualBreakCount="1">
    <brk id="5" max="1048575" man="1"/>
  </colBreaks>
  <legacyDrawing r:id="rId2"/>
  <extLst>
    <ext xmlns:mx="http://schemas.microsoft.com/office/mac/excel/2008/main" uri="{64002731-A6B0-56B0-2670-7721B7C09600}">
      <mx:PLV Mode="0" OnePage="0" WScale="88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Blad5" enableFormatConditionsCalculation="0">
    <pageSetUpPr fitToPage="1"/>
  </sheetPr>
  <dimension ref="A1:I26"/>
  <sheetViews>
    <sheetView workbookViewId="0">
      <selection activeCell="B3" sqref="B3"/>
    </sheetView>
  </sheetViews>
  <sheetFormatPr defaultColWidth="8.85546875" defaultRowHeight="15"/>
  <cols>
    <col min="1" max="1" width="47.140625" style="16" bestFit="1" customWidth="1"/>
    <col min="2" max="2" width="26.42578125" style="16" bestFit="1" customWidth="1"/>
    <col min="3" max="3" width="23.140625" style="16" bestFit="1" customWidth="1"/>
    <col min="4" max="4" width="8.85546875" style="16" bestFit="1" customWidth="1"/>
    <col min="5" max="5" width="9" style="16" bestFit="1" customWidth="1"/>
    <col min="6" max="6" width="12.7109375" style="16" customWidth="1"/>
    <col min="7" max="7" width="26.85546875" style="16" customWidth="1"/>
    <col min="8" max="16384" width="8.85546875" style="16"/>
  </cols>
  <sheetData>
    <row r="1" spans="1:9">
      <c r="A1" s="140" t="s">
        <v>65</v>
      </c>
      <c r="B1" s="140"/>
      <c r="C1" s="140"/>
      <c r="D1" s="140"/>
      <c r="E1" s="140"/>
      <c r="F1" s="140"/>
      <c r="G1" s="140"/>
    </row>
    <row r="2" spans="1:9">
      <c r="A2" s="13" t="s">
        <v>50</v>
      </c>
      <c r="B2" s="13" t="s">
        <v>39</v>
      </c>
      <c r="C2" s="13" t="s">
        <v>38</v>
      </c>
      <c r="D2" s="13" t="s">
        <v>51</v>
      </c>
      <c r="E2" s="13" t="s">
        <v>29</v>
      </c>
      <c r="F2" s="14" t="s">
        <v>0</v>
      </c>
      <c r="G2" s="13" t="s">
        <v>40</v>
      </c>
      <c r="H2" s="29"/>
      <c r="I2" s="30"/>
    </row>
    <row r="3" spans="1:9">
      <c r="A3" s="70"/>
      <c r="B3" s="71"/>
      <c r="C3" s="72"/>
      <c r="D3" s="72"/>
      <c r="E3" s="73"/>
      <c r="F3" s="75">
        <f>B3*C3*SUM(1+D3)*E3</f>
        <v>0</v>
      </c>
      <c r="G3" s="45"/>
      <c r="H3" s="29"/>
      <c r="I3" s="30"/>
    </row>
    <row r="4" spans="1:9">
      <c r="A4" s="70"/>
      <c r="B4" s="71"/>
      <c r="C4" s="72"/>
      <c r="D4" s="72"/>
      <c r="E4" s="73"/>
      <c r="F4" s="75">
        <f t="shared" ref="F4:F8" si="0">B4*C4*SUM(1+D4)*E4</f>
        <v>0</v>
      </c>
      <c r="G4" s="45"/>
      <c r="H4" s="29"/>
      <c r="I4" s="30"/>
    </row>
    <row r="5" spans="1:9">
      <c r="A5" s="70"/>
      <c r="B5" s="71"/>
      <c r="C5" s="72"/>
      <c r="D5" s="72"/>
      <c r="E5" s="73"/>
      <c r="F5" s="75">
        <f t="shared" si="0"/>
        <v>0</v>
      </c>
      <c r="G5" s="45"/>
      <c r="H5" s="29"/>
      <c r="I5" s="30"/>
    </row>
    <row r="6" spans="1:9">
      <c r="A6" s="70"/>
      <c r="B6" s="71"/>
      <c r="C6" s="72"/>
      <c r="D6" s="72"/>
      <c r="E6" s="73"/>
      <c r="F6" s="75">
        <f t="shared" si="0"/>
        <v>0</v>
      </c>
      <c r="G6" s="45"/>
      <c r="H6" s="29"/>
      <c r="I6" s="30"/>
    </row>
    <row r="7" spans="1:9">
      <c r="A7" s="70"/>
      <c r="B7" s="71"/>
      <c r="C7" s="72"/>
      <c r="D7" s="72"/>
      <c r="E7" s="73"/>
      <c r="F7" s="75">
        <f t="shared" si="0"/>
        <v>0</v>
      </c>
      <c r="G7" s="45"/>
      <c r="H7" s="29"/>
      <c r="I7" s="30"/>
    </row>
    <row r="8" spans="1:9">
      <c r="A8" s="70"/>
      <c r="B8" s="71"/>
      <c r="C8" s="72"/>
      <c r="D8" s="72"/>
      <c r="E8" s="73"/>
      <c r="F8" s="75">
        <f t="shared" si="0"/>
        <v>0</v>
      </c>
      <c r="G8" s="45"/>
      <c r="H8" s="29"/>
      <c r="I8" s="30"/>
    </row>
    <row r="9" spans="1:9">
      <c r="A9" s="13" t="s">
        <v>45</v>
      </c>
      <c r="B9" s="13" t="s">
        <v>42</v>
      </c>
      <c r="C9" s="13" t="s">
        <v>42</v>
      </c>
      <c r="D9" s="13" t="s">
        <v>36</v>
      </c>
      <c r="E9" s="13" t="s">
        <v>18</v>
      </c>
      <c r="F9" s="13" t="s">
        <v>0</v>
      </c>
      <c r="G9" s="13" t="s">
        <v>40</v>
      </c>
      <c r="H9" s="29"/>
      <c r="I9" s="30"/>
    </row>
    <row r="10" spans="1:9">
      <c r="A10" s="20"/>
      <c r="B10" s="75"/>
      <c r="C10" s="75"/>
      <c r="D10" s="74"/>
      <c r="E10" s="74"/>
      <c r="F10" s="75">
        <f>D10*E10</f>
        <v>0</v>
      </c>
      <c r="G10" s="45"/>
      <c r="H10" s="29"/>
      <c r="I10" s="30"/>
    </row>
    <row r="11" spans="1:9">
      <c r="A11" s="20"/>
      <c r="B11" s="75"/>
      <c r="C11" s="75"/>
      <c r="D11" s="74"/>
      <c r="E11" s="74"/>
      <c r="F11" s="75">
        <f t="shared" ref="F11:F21" si="1">D11*E11</f>
        <v>0</v>
      </c>
      <c r="G11" s="45"/>
      <c r="H11" s="29"/>
      <c r="I11" s="30"/>
    </row>
    <row r="12" spans="1:9">
      <c r="A12" s="20"/>
      <c r="B12" s="75"/>
      <c r="C12" s="75"/>
      <c r="D12" s="74"/>
      <c r="E12" s="74"/>
      <c r="F12" s="75">
        <f t="shared" si="1"/>
        <v>0</v>
      </c>
      <c r="G12" s="45"/>
      <c r="H12" s="29"/>
      <c r="I12" s="30"/>
    </row>
    <row r="13" spans="1:9">
      <c r="A13" s="20"/>
      <c r="B13" s="75"/>
      <c r="C13" s="75"/>
      <c r="D13" s="74"/>
      <c r="E13" s="74"/>
      <c r="F13" s="75">
        <f t="shared" si="1"/>
        <v>0</v>
      </c>
      <c r="G13" s="45"/>
      <c r="H13" s="29"/>
      <c r="I13" s="30"/>
    </row>
    <row r="14" spans="1:9">
      <c r="A14" s="20"/>
      <c r="B14" s="75"/>
      <c r="C14" s="75"/>
      <c r="D14" s="74"/>
      <c r="E14" s="74"/>
      <c r="F14" s="75">
        <f t="shared" si="1"/>
        <v>0</v>
      </c>
      <c r="G14" s="45"/>
      <c r="H14" s="29"/>
      <c r="I14" s="30"/>
    </row>
    <row r="15" spans="1:9">
      <c r="A15" s="20"/>
      <c r="B15" s="75"/>
      <c r="C15" s="75"/>
      <c r="D15" s="74"/>
      <c r="E15" s="74"/>
      <c r="F15" s="75">
        <f t="shared" si="1"/>
        <v>0</v>
      </c>
      <c r="G15" s="45"/>
      <c r="H15" s="29"/>
      <c r="I15" s="30"/>
    </row>
    <row r="16" spans="1:9">
      <c r="A16" s="20"/>
      <c r="B16" s="75"/>
      <c r="C16" s="75"/>
      <c r="D16" s="74"/>
      <c r="E16" s="74"/>
      <c r="F16" s="75">
        <f t="shared" si="1"/>
        <v>0</v>
      </c>
      <c r="G16" s="45"/>
      <c r="H16" s="30"/>
      <c r="I16" s="30"/>
    </row>
    <row r="17" spans="1:9">
      <c r="A17" s="20"/>
      <c r="B17" s="75"/>
      <c r="C17" s="75"/>
      <c r="D17" s="74"/>
      <c r="E17" s="74"/>
      <c r="F17" s="75">
        <f t="shared" si="1"/>
        <v>0</v>
      </c>
      <c r="G17" s="45"/>
      <c r="H17" s="31"/>
      <c r="I17" s="30"/>
    </row>
    <row r="18" spans="1:9">
      <c r="A18" s="20"/>
      <c r="B18" s="75"/>
      <c r="C18" s="75"/>
      <c r="D18" s="74"/>
      <c r="E18" s="74"/>
      <c r="F18" s="75">
        <f t="shared" si="1"/>
        <v>0</v>
      </c>
      <c r="G18" s="45"/>
      <c r="H18" s="29"/>
      <c r="I18" s="30"/>
    </row>
    <row r="19" spans="1:9">
      <c r="A19" s="20"/>
      <c r="B19" s="75"/>
      <c r="C19" s="75"/>
      <c r="D19" s="74"/>
      <c r="E19" s="74"/>
      <c r="F19" s="75">
        <f t="shared" si="1"/>
        <v>0</v>
      </c>
      <c r="G19" s="45"/>
      <c r="H19" s="29"/>
      <c r="I19" s="30"/>
    </row>
    <row r="20" spans="1:9">
      <c r="A20" s="20"/>
      <c r="B20" s="75"/>
      <c r="C20" s="75"/>
      <c r="D20" s="74"/>
      <c r="E20" s="74"/>
      <c r="F20" s="75">
        <f t="shared" si="1"/>
        <v>0</v>
      </c>
      <c r="G20" s="45"/>
      <c r="H20" s="29"/>
      <c r="I20" s="30"/>
    </row>
    <row r="21" spans="1:9">
      <c r="A21" s="20"/>
      <c r="B21" s="75"/>
      <c r="C21" s="75"/>
      <c r="D21" s="74"/>
      <c r="E21" s="74"/>
      <c r="F21" s="75">
        <f t="shared" si="1"/>
        <v>0</v>
      </c>
      <c r="G21" s="45"/>
      <c r="H21" s="29"/>
      <c r="I21" s="30"/>
    </row>
    <row r="22" spans="1:9">
      <c r="A22" s="20" t="s">
        <v>35</v>
      </c>
      <c r="B22" s="76">
        <f>IFERROR(VLOOKUP(A22,Data!E2:F3,2,FALSE),0.15)</f>
        <v>0.15</v>
      </c>
      <c r="C22" s="75"/>
      <c r="D22" s="74"/>
      <c r="E22" s="74"/>
      <c r="F22" s="77">
        <f>IFERROR(SUM(F3:F8)*B22,0)</f>
        <v>0</v>
      </c>
      <c r="G22" s="45"/>
      <c r="H22" s="29"/>
      <c r="I22" s="30"/>
    </row>
    <row r="24" spans="1:9" ht="15.75" thickBot="1">
      <c r="A24" s="24" t="s">
        <v>37</v>
      </c>
      <c r="B24" s="25"/>
      <c r="C24" s="25"/>
      <c r="D24" s="28"/>
      <c r="E24" s="26"/>
      <c r="F24" s="32">
        <f>SUM(F3:F22)</f>
        <v>0</v>
      </c>
      <c r="G24" s="26"/>
    </row>
    <row r="26" spans="1:9">
      <c r="G26" s="82" t="s">
        <v>85</v>
      </c>
    </row>
  </sheetData>
  <sheetProtection password="DF9A" sheet="1" objects="1" scenarios="1"/>
  <mergeCells count="1">
    <mergeCell ref="A1:G1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10:A21">
      <formula1>Kostnadsslag_ERUF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Blad6" enableFormatConditionsCalculation="0">
    <pageSetUpPr fitToPage="1"/>
  </sheetPr>
  <dimension ref="A1:H38"/>
  <sheetViews>
    <sheetView workbookViewId="0">
      <selection activeCell="C6" sqref="C6"/>
    </sheetView>
  </sheetViews>
  <sheetFormatPr defaultColWidth="8.85546875" defaultRowHeight="15"/>
  <cols>
    <col min="1" max="1" width="42.7109375" style="16" bestFit="1" customWidth="1"/>
    <col min="2" max="2" width="10.42578125" style="16" bestFit="1" customWidth="1"/>
    <col min="3" max="3" width="57.85546875" style="16" bestFit="1" customWidth="1"/>
    <col min="4" max="4" width="19.7109375" style="27" bestFit="1" customWidth="1"/>
    <col min="5" max="5" width="12.42578125" style="27" bestFit="1" customWidth="1"/>
    <col min="6" max="6" width="12.42578125" style="16" customWidth="1"/>
    <col min="7" max="7" width="23" style="22" customWidth="1"/>
    <col min="8" max="8" width="28.42578125" style="22" customWidth="1"/>
    <col min="9" max="9" width="47.28515625" style="16" bestFit="1" customWidth="1"/>
    <col min="10" max="10" width="25.42578125" style="16" customWidth="1"/>
    <col min="11" max="11" width="39.7109375" style="16" bestFit="1" customWidth="1"/>
    <col min="12" max="12" width="24.85546875" style="16" bestFit="1" customWidth="1"/>
    <col min="13" max="13" width="8.85546875" style="16"/>
    <col min="14" max="14" width="38.42578125" style="16" bestFit="1" customWidth="1"/>
    <col min="15" max="15" width="24" style="16" bestFit="1" customWidth="1"/>
    <col min="16" max="16" width="32" style="16" bestFit="1" customWidth="1"/>
    <col min="17" max="17" width="8.85546875" style="16"/>
    <col min="18" max="18" width="13.42578125" style="16" bestFit="1" customWidth="1"/>
    <col min="19" max="19" width="10.28515625" style="16" bestFit="1" customWidth="1"/>
    <col min="20" max="20" width="14.85546875" style="16" bestFit="1" customWidth="1"/>
    <col min="21" max="16384" width="8.85546875" style="16"/>
  </cols>
  <sheetData>
    <row r="1" spans="1:8">
      <c r="A1" s="140" t="s">
        <v>3</v>
      </c>
      <c r="B1" s="140"/>
      <c r="C1" s="140"/>
      <c r="D1" s="140"/>
      <c r="E1" s="140"/>
      <c r="F1" s="140"/>
      <c r="G1" s="140"/>
    </row>
    <row r="2" spans="1:8">
      <c r="A2" s="13" t="s">
        <v>47</v>
      </c>
      <c r="B2" s="13" t="s">
        <v>44</v>
      </c>
      <c r="C2" s="13" t="s">
        <v>46</v>
      </c>
      <c r="D2" s="13" t="s">
        <v>34</v>
      </c>
      <c r="E2" s="13" t="s">
        <v>77</v>
      </c>
      <c r="F2" s="13" t="s">
        <v>0</v>
      </c>
      <c r="G2" s="13" t="s">
        <v>40</v>
      </c>
      <c r="H2" s="15"/>
    </row>
    <row r="3" spans="1:8">
      <c r="A3" s="20"/>
      <c r="B3" s="21"/>
      <c r="C3" s="17"/>
      <c r="D3" s="64" t="str">
        <f>IFERROR(VLOOKUP(C3,Data!K:L,VLOOKUP(#REF!,Data!A:B,2,FALSE),FALSE),"timlönegrupp ej vald")</f>
        <v>timlönegrupp ej vald</v>
      </c>
      <c r="E3" s="79"/>
      <c r="F3" s="62">
        <f>IFERROR(D3*ROUND(E3,2)*SUM(VLOOKUP(C3,Data!K:M,3,FALSE)/12),0)</f>
        <v>0</v>
      </c>
      <c r="G3" s="45"/>
      <c r="H3" s="15"/>
    </row>
    <row r="4" spans="1:8">
      <c r="A4" s="20"/>
      <c r="B4" s="21"/>
      <c r="C4" s="17"/>
      <c r="D4" s="64" t="str">
        <f>IFERROR(VLOOKUP(C4,Data!K:L,VLOOKUP(#REF!,Data!A:B,2,FALSE),FALSE),"timlönegrupp ej vald")</f>
        <v>timlönegrupp ej vald</v>
      </c>
      <c r="E4" s="79"/>
      <c r="F4" s="62">
        <f>IFERROR(D4*ROUND(E4,2)*SUM(VLOOKUP(C4,Data!K:M,3,FALSE)/12),0)</f>
        <v>0</v>
      </c>
      <c r="G4" s="45"/>
      <c r="H4" s="15"/>
    </row>
    <row r="5" spans="1:8" ht="15.75" customHeight="1">
      <c r="A5" s="20"/>
      <c r="B5" s="21"/>
      <c r="C5" s="17"/>
      <c r="D5" s="64" t="str">
        <f>IFERROR(VLOOKUP(C5,Data!K:L,VLOOKUP(#REF!,Data!A:B,2,FALSE),FALSE),"timlönegrupp ej vald")</f>
        <v>timlönegrupp ej vald</v>
      </c>
      <c r="E5" s="79"/>
      <c r="F5" s="62">
        <f>IFERROR(D5*ROUND(E5,2)*SUM(VLOOKUP(C5,Data!K:M,3,FALSE)/12),0)</f>
        <v>0</v>
      </c>
      <c r="G5" s="45"/>
      <c r="H5" s="15"/>
    </row>
    <row r="6" spans="1:8">
      <c r="A6" s="20"/>
      <c r="B6" s="21"/>
      <c r="C6" s="17"/>
      <c r="D6" s="64" t="str">
        <f>IFERROR(VLOOKUP(C6,Data!K:L,VLOOKUP(#REF!,Data!A:B,2,FALSE),FALSE),"timlönegrupp ej vald")</f>
        <v>timlönegrupp ej vald</v>
      </c>
      <c r="E6" s="79"/>
      <c r="F6" s="62">
        <f>IFERROR(D6*ROUND(E6,2)*SUM(VLOOKUP(C6,Data!K:M,3,FALSE)/12),0)</f>
        <v>0</v>
      </c>
      <c r="G6" s="45"/>
      <c r="H6" s="15"/>
    </row>
    <row r="7" spans="1:8" ht="15" customHeight="1">
      <c r="A7" s="20"/>
      <c r="B7" s="21"/>
      <c r="C7" s="17"/>
      <c r="D7" s="64" t="str">
        <f>IFERROR(VLOOKUP(C7,Data!K:L,VLOOKUP(#REF!,Data!A:B,2,FALSE),FALSE),"timlönegrupp ej vald")</f>
        <v>timlönegrupp ej vald</v>
      </c>
      <c r="E7" s="79"/>
      <c r="F7" s="62">
        <f>IFERROR(D7*ROUND(E7,2)*SUM(VLOOKUP(C7,Data!K:M,3,FALSE)/12),0)</f>
        <v>0</v>
      </c>
      <c r="G7" s="45"/>
      <c r="H7" s="15"/>
    </row>
    <row r="8" spans="1:8">
      <c r="A8" s="20"/>
      <c r="B8" s="21"/>
      <c r="C8" s="17"/>
      <c r="D8" s="64" t="str">
        <f>IFERROR(VLOOKUP(C8,Data!K:L,VLOOKUP(#REF!,Data!A:B,2,FALSE),FALSE),"timlönegrupp ej vald")</f>
        <v>timlönegrupp ej vald</v>
      </c>
      <c r="E8" s="79"/>
      <c r="F8" s="62">
        <f>IFERROR(D8*ROUND(E8,2)*SUM(VLOOKUP(C8,Data!K:M,3,FALSE)/12),0)</f>
        <v>0</v>
      </c>
      <c r="G8" s="45"/>
      <c r="H8" s="15"/>
    </row>
    <row r="9" spans="1:8">
      <c r="A9" s="20"/>
      <c r="B9" s="21"/>
      <c r="C9" s="17"/>
      <c r="D9" s="64" t="str">
        <f>IFERROR(VLOOKUP(C9,Data!K:L,VLOOKUP(#REF!,Data!A:B,2,FALSE),FALSE),"timlönegrupp ej vald")</f>
        <v>timlönegrupp ej vald</v>
      </c>
      <c r="E9" s="79"/>
      <c r="F9" s="62">
        <f>IFERROR(D9*ROUND(E9,2)*SUM(VLOOKUP(C9,Data!K:M,3,FALSE)/12),0)</f>
        <v>0</v>
      </c>
      <c r="G9" s="45"/>
      <c r="H9" s="19"/>
    </row>
    <row r="10" spans="1:8">
      <c r="A10" s="20"/>
      <c r="B10" s="21"/>
      <c r="C10" s="17"/>
      <c r="D10" s="64" t="str">
        <f>IFERROR(VLOOKUP(C10,Data!K:L,VLOOKUP(#REF!,Data!A:B,2,FALSE),FALSE),"timlönegrupp ej vald")</f>
        <v>timlönegrupp ej vald</v>
      </c>
      <c r="E10" s="79"/>
      <c r="F10" s="62">
        <f>IFERROR(D10*ROUND(E10,2)*SUM(VLOOKUP(C10,Data!K:M,3,FALSE)/12),0)</f>
        <v>0</v>
      </c>
      <c r="G10" s="45"/>
      <c r="H10" s="15"/>
    </row>
    <row r="11" spans="1:8">
      <c r="A11" s="20"/>
      <c r="B11" s="21"/>
      <c r="C11" s="17"/>
      <c r="D11" s="64" t="str">
        <f>IFERROR(VLOOKUP(C11,Data!K:L,VLOOKUP(#REF!,Data!A:B,2,FALSE),FALSE),"timlönegrupp ej vald")</f>
        <v>timlönegrupp ej vald</v>
      </c>
      <c r="E11" s="79"/>
      <c r="F11" s="62">
        <f>IFERROR(D11*ROUND(E11,2)*SUM(VLOOKUP(C11,Data!K:M,3,FALSE)/12),0)</f>
        <v>0</v>
      </c>
      <c r="G11" s="45"/>
      <c r="H11" s="15"/>
    </row>
    <row r="12" spans="1:8">
      <c r="A12" s="13" t="s">
        <v>48</v>
      </c>
      <c r="B12" s="13" t="s">
        <v>44</v>
      </c>
      <c r="C12" s="13" t="s">
        <v>52</v>
      </c>
      <c r="D12" s="13" t="s">
        <v>36</v>
      </c>
      <c r="E12" s="69" t="s">
        <v>18</v>
      </c>
      <c r="F12" s="13" t="s">
        <v>0</v>
      </c>
      <c r="G12" s="13" t="s">
        <v>40</v>
      </c>
      <c r="H12" s="15"/>
    </row>
    <row r="13" spans="1:8">
      <c r="A13" s="20"/>
      <c r="B13" s="21"/>
      <c r="C13" s="20"/>
      <c r="D13" s="21"/>
      <c r="E13" s="21"/>
      <c r="F13" s="62">
        <f t="shared" ref="F13:F34" si="0">D13*E13</f>
        <v>0</v>
      </c>
      <c r="G13" s="45"/>
      <c r="H13" s="15"/>
    </row>
    <row r="14" spans="1:8">
      <c r="A14" s="20"/>
      <c r="B14" s="21"/>
      <c r="C14" s="20"/>
      <c r="D14" s="21"/>
      <c r="E14" s="21"/>
      <c r="F14" s="62">
        <f t="shared" si="0"/>
        <v>0</v>
      </c>
      <c r="G14" s="45"/>
      <c r="H14" s="15"/>
    </row>
    <row r="15" spans="1:8">
      <c r="A15" s="20"/>
      <c r="B15" s="21"/>
      <c r="C15" s="20"/>
      <c r="D15" s="21"/>
      <c r="E15" s="21"/>
      <c r="F15" s="62">
        <f t="shared" si="0"/>
        <v>0</v>
      </c>
      <c r="G15" s="45"/>
      <c r="H15" s="15"/>
    </row>
    <row r="16" spans="1:8">
      <c r="A16" s="20"/>
      <c r="B16" s="21"/>
      <c r="C16" s="20"/>
      <c r="D16" s="21"/>
      <c r="E16" s="21"/>
      <c r="F16" s="62">
        <f t="shared" si="0"/>
        <v>0</v>
      </c>
      <c r="G16" s="45"/>
      <c r="H16" s="15"/>
    </row>
    <row r="17" spans="1:8">
      <c r="A17" s="20"/>
      <c r="B17" s="21"/>
      <c r="C17" s="20"/>
      <c r="D17" s="21"/>
      <c r="E17" s="21"/>
      <c r="F17" s="62">
        <f t="shared" si="0"/>
        <v>0</v>
      </c>
      <c r="G17" s="45"/>
      <c r="H17" s="15"/>
    </row>
    <row r="18" spans="1:8">
      <c r="A18" s="20"/>
      <c r="B18" s="21"/>
      <c r="C18" s="20"/>
      <c r="D18" s="21"/>
      <c r="E18" s="21"/>
      <c r="F18" s="62">
        <f t="shared" si="0"/>
        <v>0</v>
      </c>
      <c r="G18" s="45"/>
      <c r="H18" s="15"/>
    </row>
    <row r="19" spans="1:8">
      <c r="A19" s="20"/>
      <c r="B19" s="21"/>
      <c r="C19" s="20"/>
      <c r="D19" s="21"/>
      <c r="E19" s="21"/>
      <c r="F19" s="62">
        <f t="shared" si="0"/>
        <v>0</v>
      </c>
      <c r="G19" s="45"/>
      <c r="H19" s="15"/>
    </row>
    <row r="20" spans="1:8">
      <c r="A20" s="20"/>
      <c r="B20" s="21"/>
      <c r="C20" s="20"/>
      <c r="D20" s="21"/>
      <c r="E20" s="21"/>
      <c r="F20" s="62">
        <f t="shared" si="0"/>
        <v>0</v>
      </c>
      <c r="G20" s="45"/>
      <c r="H20" s="15"/>
    </row>
    <row r="21" spans="1:8">
      <c r="A21" s="20"/>
      <c r="B21" s="21"/>
      <c r="C21" s="20"/>
      <c r="D21" s="21"/>
      <c r="E21" s="21"/>
      <c r="F21" s="62">
        <f t="shared" si="0"/>
        <v>0</v>
      </c>
      <c r="G21" s="45"/>
      <c r="H21" s="15"/>
    </row>
    <row r="22" spans="1:8">
      <c r="A22" s="20"/>
      <c r="B22" s="21"/>
      <c r="C22" s="20"/>
      <c r="D22" s="21"/>
      <c r="E22" s="21"/>
      <c r="F22" s="62">
        <f t="shared" si="0"/>
        <v>0</v>
      </c>
      <c r="G22" s="45"/>
      <c r="H22" s="15"/>
    </row>
    <row r="23" spans="1:8">
      <c r="A23" s="20"/>
      <c r="B23" s="21"/>
      <c r="C23" s="20"/>
      <c r="D23" s="21"/>
      <c r="E23" s="21"/>
      <c r="F23" s="62">
        <f t="shared" si="0"/>
        <v>0</v>
      </c>
      <c r="G23" s="45"/>
      <c r="H23" s="15"/>
    </row>
    <row r="24" spans="1:8">
      <c r="A24" s="20"/>
      <c r="B24" s="21"/>
      <c r="C24" s="20"/>
      <c r="D24" s="21"/>
      <c r="E24" s="21"/>
      <c r="F24" s="62">
        <f t="shared" si="0"/>
        <v>0</v>
      </c>
      <c r="G24" s="45"/>
      <c r="H24" s="15"/>
    </row>
    <row r="25" spans="1:8">
      <c r="A25" s="20"/>
      <c r="B25" s="21"/>
      <c r="C25" s="20"/>
      <c r="D25" s="21"/>
      <c r="E25" s="21"/>
      <c r="F25" s="62">
        <f t="shared" si="0"/>
        <v>0</v>
      </c>
      <c r="G25" s="45"/>
      <c r="H25" s="15"/>
    </row>
    <row r="26" spans="1:8">
      <c r="A26" s="20"/>
      <c r="B26" s="21"/>
      <c r="C26" s="20"/>
      <c r="D26" s="21"/>
      <c r="E26" s="21"/>
      <c r="F26" s="62">
        <f t="shared" si="0"/>
        <v>0</v>
      </c>
      <c r="G26" s="45"/>
      <c r="H26" s="15"/>
    </row>
    <row r="27" spans="1:8">
      <c r="A27" s="20"/>
      <c r="B27" s="21"/>
      <c r="C27" s="20"/>
      <c r="D27" s="21"/>
      <c r="E27" s="21"/>
      <c r="F27" s="62">
        <f t="shared" si="0"/>
        <v>0</v>
      </c>
      <c r="G27" s="45"/>
      <c r="H27" s="15"/>
    </row>
    <row r="28" spans="1:8">
      <c r="A28" s="20"/>
      <c r="B28" s="21"/>
      <c r="C28" s="20"/>
      <c r="D28" s="21"/>
      <c r="E28" s="21"/>
      <c r="F28" s="62">
        <f t="shared" si="0"/>
        <v>0</v>
      </c>
      <c r="G28" s="45"/>
      <c r="H28" s="15"/>
    </row>
    <row r="29" spans="1:8">
      <c r="A29" s="20"/>
      <c r="B29" s="21"/>
      <c r="C29" s="20"/>
      <c r="D29" s="21"/>
      <c r="E29" s="21"/>
      <c r="F29" s="62">
        <f t="shared" si="0"/>
        <v>0</v>
      </c>
      <c r="G29" s="45"/>
      <c r="H29" s="15"/>
    </row>
    <row r="30" spans="1:8">
      <c r="A30" s="20"/>
      <c r="B30" s="21"/>
      <c r="C30" s="20"/>
      <c r="D30" s="21"/>
      <c r="E30" s="21"/>
      <c r="F30" s="62">
        <f t="shared" si="0"/>
        <v>0</v>
      </c>
      <c r="G30" s="45"/>
      <c r="H30" s="15"/>
    </row>
    <row r="31" spans="1:8">
      <c r="A31" s="20"/>
      <c r="B31" s="21"/>
      <c r="C31" s="20"/>
      <c r="D31" s="21"/>
      <c r="E31" s="21"/>
      <c r="F31" s="62">
        <f t="shared" si="0"/>
        <v>0</v>
      </c>
      <c r="G31" s="45"/>
      <c r="H31" s="15"/>
    </row>
    <row r="32" spans="1:8">
      <c r="A32" s="20"/>
      <c r="B32" s="21"/>
      <c r="C32" s="20"/>
      <c r="D32" s="21"/>
      <c r="E32" s="21"/>
      <c r="F32" s="62">
        <f t="shared" si="0"/>
        <v>0</v>
      </c>
      <c r="G32" s="45"/>
    </row>
    <row r="33" spans="1:8">
      <c r="A33" s="20"/>
      <c r="B33" s="21"/>
      <c r="C33" s="20"/>
      <c r="D33" s="21"/>
      <c r="E33" s="21"/>
      <c r="F33" s="62">
        <f t="shared" si="0"/>
        <v>0</v>
      </c>
      <c r="G33" s="45"/>
    </row>
    <row r="34" spans="1:8">
      <c r="A34" s="20"/>
      <c r="B34" s="21"/>
      <c r="C34" s="20"/>
      <c r="D34" s="21"/>
      <c r="E34" s="21"/>
      <c r="F34" s="62">
        <f t="shared" si="0"/>
        <v>0</v>
      </c>
      <c r="G34" s="45"/>
      <c r="H34" s="23"/>
    </row>
    <row r="36" spans="1:8" ht="15.75" thickBot="1">
      <c r="A36" s="24" t="s">
        <v>37</v>
      </c>
      <c r="B36" s="25"/>
      <c r="C36" s="25"/>
      <c r="D36" s="25"/>
      <c r="E36" s="25"/>
      <c r="F36" s="28">
        <f>SUM(F3:F34)</f>
        <v>0</v>
      </c>
      <c r="G36" s="26"/>
    </row>
    <row r="38" spans="1:8">
      <c r="G38" s="82" t="s">
        <v>84</v>
      </c>
    </row>
  </sheetData>
  <sheetProtection password="DF9A" sheet="1" objects="1" scenarios="1"/>
  <mergeCells count="1">
    <mergeCell ref="A1:G1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13:C34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A3:A11 A13:A34">
      <formula1>Lista_Medfinansiarer</formula1>
    </dataValidation>
    <dataValidation type="list" allowBlank="1" showInputMessage="1" showErrorMessage="1" errorTitle="Välj ett av alternativen" error="Tryck på avbryt-knappen,_x000a_välj därefter ett av alternativen_x000a_i rulllistan." sqref="C3:C11">
      <formula1>INDIRECT(TimloneGruppNamn)</formula1>
    </dataValidation>
  </dataValidations>
  <pageMargins left="0.7" right="0.7" top="0.75" bottom="0.75" header="0.3" footer="0.3"/>
  <pageSetup paperSize="9" scale="68" orientation="landscape" horizontalDpi="4294967292" verticalDpi="4294967292"/>
  <rowBreaks count="1" manualBreakCount="1">
    <brk id="56" max="16383" man="1"/>
  </rowBreaks>
  <colBreaks count="1" manualBreakCount="1">
    <brk id="7" max="1048575" man="1"/>
  </colBreaks>
  <legacyDrawing r:id="rId1"/>
  <extLst>
    <ext xmlns:mx="http://schemas.microsoft.com/office/mac/excel/2008/main" uri="{64002731-A6B0-56B0-2670-7721B7C09600}">
      <mx:PLV Mode="0" OnePage="0" WScale="8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codeName="Blad7" enableFormatConditionsCalculation="0">
    <pageSetUpPr fitToPage="1"/>
  </sheetPr>
  <dimension ref="A1:I16"/>
  <sheetViews>
    <sheetView workbookViewId="0">
      <selection activeCell="E3" sqref="E3"/>
    </sheetView>
  </sheetViews>
  <sheetFormatPr defaultColWidth="10.85546875" defaultRowHeight="15"/>
  <cols>
    <col min="1" max="1" width="27.42578125" style="16" bestFit="1" customWidth="1"/>
    <col min="2" max="2" width="10.42578125" style="16" bestFit="1" customWidth="1"/>
    <col min="3" max="3" width="29.140625" style="16" bestFit="1" customWidth="1"/>
    <col min="4" max="4" width="27.85546875" style="16" bestFit="1" customWidth="1"/>
    <col min="5" max="5" width="12.42578125" style="16" bestFit="1" customWidth="1"/>
    <col min="6" max="6" width="12.42578125" style="16" customWidth="1"/>
    <col min="7" max="7" width="10.42578125" style="16" bestFit="1" customWidth="1"/>
    <col min="8" max="8" width="24.28515625" style="16" customWidth="1"/>
    <col min="9" max="16384" width="10.85546875" style="16"/>
  </cols>
  <sheetData>
    <row r="1" spans="1:9">
      <c r="A1" s="140" t="s">
        <v>79</v>
      </c>
      <c r="B1" s="140"/>
      <c r="C1" s="140"/>
      <c r="D1" s="140"/>
      <c r="E1" s="140"/>
      <c r="F1" s="140"/>
      <c r="G1" s="140"/>
      <c r="H1" s="140"/>
    </row>
    <row r="2" spans="1:9">
      <c r="A2" s="13" t="s">
        <v>31</v>
      </c>
      <c r="B2" s="13" t="s">
        <v>44</v>
      </c>
      <c r="C2" s="13" t="s">
        <v>32</v>
      </c>
      <c r="D2" s="33" t="s">
        <v>33</v>
      </c>
      <c r="E2" s="34" t="s">
        <v>77</v>
      </c>
      <c r="F2" s="34" t="s">
        <v>74</v>
      </c>
      <c r="G2" s="34" t="s">
        <v>0</v>
      </c>
      <c r="H2" s="34" t="s">
        <v>40</v>
      </c>
      <c r="I2" s="35"/>
    </row>
    <row r="3" spans="1:9">
      <c r="A3" s="20"/>
      <c r="B3" s="21"/>
      <c r="C3" s="20"/>
      <c r="D3" s="67" t="str">
        <f>IFERROR(VLOOKUP(C3,Data!H2:I13,2,FALSE),"Välj ersättningstyp i kolumn C")</f>
        <v>Välj ersättningstyp i kolumn C</v>
      </c>
      <c r="E3" s="80"/>
      <c r="F3" s="21"/>
      <c r="G3" s="68">
        <f>IFERROR(D3*ROUND(E3,2)*SUM(VLOOKUP(C3,Data!H:J,3,FALSE)/12)*F3,0)</f>
        <v>0</v>
      </c>
      <c r="H3" s="45"/>
      <c r="I3" s="35"/>
    </row>
    <row r="4" spans="1:9">
      <c r="A4" s="20"/>
      <c r="B4" s="21"/>
      <c r="C4" s="20"/>
      <c r="D4" s="67" t="str">
        <f>IFERROR(VLOOKUP(C4,Data!H2:I13,2,FALSE),"Välj ersättningstyp i kolumn C")</f>
        <v>Välj ersättningstyp i kolumn C</v>
      </c>
      <c r="E4" s="80"/>
      <c r="F4" s="21"/>
      <c r="G4" s="68">
        <f>IFERROR(D4*ROUND(E4,2)*SUM(VLOOKUP(C4,Data!H:J,3,FALSE)/12)*F4,0)</f>
        <v>0</v>
      </c>
      <c r="H4" s="45"/>
      <c r="I4" s="35"/>
    </row>
    <row r="5" spans="1:9">
      <c r="A5" s="20"/>
      <c r="B5" s="21"/>
      <c r="C5" s="20"/>
      <c r="D5" s="67" t="str">
        <f>IFERROR(VLOOKUP(C5,Data!H2:I13,2,FALSE),"Välj ersättningstyp i kolumn C")</f>
        <v>Välj ersättningstyp i kolumn C</v>
      </c>
      <c r="E5" s="80"/>
      <c r="F5" s="21"/>
      <c r="G5" s="68">
        <f>IFERROR(D5*ROUND(E5,2)*SUM(VLOOKUP(C5,Data!H:J,3,FALSE)/12)*F5,0)</f>
        <v>0</v>
      </c>
      <c r="H5" s="45"/>
      <c r="I5" s="35"/>
    </row>
    <row r="6" spans="1:9">
      <c r="A6" s="20"/>
      <c r="B6" s="21"/>
      <c r="C6" s="20"/>
      <c r="D6" s="67" t="str">
        <f>IFERROR(VLOOKUP(C6,Data!H2:I13,2,FALSE),"Välj ersättningstyp i kolumn C")</f>
        <v>Välj ersättningstyp i kolumn C</v>
      </c>
      <c r="E6" s="80"/>
      <c r="F6" s="21"/>
      <c r="G6" s="68">
        <f>IFERROR(D6*ROUND(E6,2)*SUM(VLOOKUP(C6,Data!H:J,3,FALSE)/12)*F6,0)</f>
        <v>0</v>
      </c>
      <c r="H6" s="45"/>
      <c r="I6" s="35"/>
    </row>
    <row r="7" spans="1:9">
      <c r="A7" s="20"/>
      <c r="B7" s="21"/>
      <c r="C7" s="20"/>
      <c r="D7" s="67" t="str">
        <f>IFERROR(VLOOKUP(C7,Data!H2:I13,2,FALSE),"Välj ersättningstyp i kolumn C")</f>
        <v>Välj ersättningstyp i kolumn C</v>
      </c>
      <c r="E7" s="80"/>
      <c r="F7" s="21"/>
      <c r="G7" s="68">
        <f>IFERROR(D7*ROUND(E7,2)*SUM(VLOOKUP(C7,Data!H:J,3,FALSE)/12)*F7,0)</f>
        <v>0</v>
      </c>
      <c r="H7" s="45"/>
      <c r="I7" s="35"/>
    </row>
    <row r="8" spans="1:9">
      <c r="A8" s="20"/>
      <c r="B8" s="21"/>
      <c r="C8" s="20"/>
      <c r="D8" s="67" t="str">
        <f>IFERROR(VLOOKUP(C8,Data!H2:I13,2,FALSE),"Välj ersättningstyp i kolumn C")</f>
        <v>Välj ersättningstyp i kolumn C</v>
      </c>
      <c r="E8" s="80"/>
      <c r="F8" s="21"/>
      <c r="G8" s="68">
        <f>IFERROR(D8*ROUND(E8,2)*SUM(VLOOKUP(C8,Data!H:J,3,FALSE)/12)*F8,0)</f>
        <v>0</v>
      </c>
      <c r="H8" s="45"/>
      <c r="I8" s="35"/>
    </row>
    <row r="9" spans="1:9">
      <c r="A9" s="20"/>
      <c r="B9" s="21"/>
      <c r="C9" s="20"/>
      <c r="D9" s="67" t="str">
        <f>IFERROR(VLOOKUP(C9,Data!H2:I13,2,FALSE),"Välj ersättningstyp i kolumn C")</f>
        <v>Välj ersättningstyp i kolumn C</v>
      </c>
      <c r="E9" s="80"/>
      <c r="F9" s="21"/>
      <c r="G9" s="68">
        <f>IFERROR(D9*ROUND(E9,2)*SUM(VLOOKUP(C9,Data!H:J,3,FALSE)/12)*F9,0)</f>
        <v>0</v>
      </c>
      <c r="H9" s="45"/>
      <c r="I9" s="36"/>
    </row>
    <row r="10" spans="1:9">
      <c r="A10" s="20"/>
      <c r="B10" s="21"/>
      <c r="C10" s="20"/>
      <c r="D10" s="67" t="str">
        <f>IFERROR(VLOOKUP(C10,Data!H2:I13,2,FALSE),"Välj ersättningstyp i kolumn C")</f>
        <v>Välj ersättningstyp i kolumn C</v>
      </c>
      <c r="E10" s="80"/>
      <c r="F10" s="21"/>
      <c r="G10" s="68">
        <f>IFERROR(D10*ROUND(E10,2)*SUM(VLOOKUP(C10,Data!H:J,3,FALSE)/12)*F10,0)</f>
        <v>0</v>
      </c>
      <c r="H10" s="45"/>
      <c r="I10" s="36"/>
    </row>
    <row r="11" spans="1:9">
      <c r="A11" s="20"/>
      <c r="B11" s="21"/>
      <c r="C11" s="20"/>
      <c r="D11" s="67" t="str">
        <f>IFERROR(VLOOKUP(C11,Data!H2:I13,2,FALSE),"Välj ersättningstyp i kolumn C")</f>
        <v>Välj ersättningstyp i kolumn C</v>
      </c>
      <c r="E11" s="81"/>
      <c r="F11" s="65"/>
      <c r="G11" s="68">
        <f>IFERROR(D11*ROUND(E11,2)*SUM(VLOOKUP(C11,Data!H:J,3,FALSE)/12)*F11,0)</f>
        <v>0</v>
      </c>
      <c r="H11" s="45"/>
      <c r="I11" s="37"/>
    </row>
    <row r="12" spans="1:9">
      <c r="A12" s="21"/>
      <c r="B12" s="21"/>
      <c r="C12" s="20"/>
      <c r="D12" s="67" t="str">
        <f>IFERROR(VLOOKUP(C12,Data!H2:I13,2,FALSE),"Välj ersättningstyp i kolumn C")</f>
        <v>Välj ersättningstyp i kolumn C</v>
      </c>
      <c r="E12" s="81"/>
      <c r="F12" s="65"/>
      <c r="G12" s="68">
        <f>IFERROR(D12*ROUND(E12,2)*SUM(VLOOKUP(C12,Data!H:J,3,FALSE)/12)*F12,0)</f>
        <v>0</v>
      </c>
      <c r="H12" s="45"/>
      <c r="I12" s="37"/>
    </row>
    <row r="13" spans="1:9">
      <c r="F13" s="66"/>
    </row>
    <row r="14" spans="1:9" ht="15.75" thickBot="1">
      <c r="A14" s="24" t="s">
        <v>37</v>
      </c>
      <c r="B14" s="25"/>
      <c r="C14" s="25"/>
      <c r="D14" s="25"/>
      <c r="E14" s="25"/>
      <c r="F14" s="25"/>
      <c r="G14" s="28">
        <f>SUM(G3:G12)</f>
        <v>0</v>
      </c>
      <c r="H14" s="25"/>
    </row>
    <row r="16" spans="1:9">
      <c r="H16" s="82" t="s">
        <v>83</v>
      </c>
    </row>
  </sheetData>
  <sheetProtection password="DF9A" sheet="1" objects="1" scenarios="1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12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">
      <formula1>Lista_Medfinansiarer</formula1>
    </dataValidation>
  </dataValidations>
  <pageMargins left="0.75" right="0.75" top="1" bottom="1" header="0.5" footer="0.5"/>
  <pageSetup paperSize="9" scale="84" fitToHeight="0" orientation="landscape" horizontalDpi="4294967292" verticalDpi="4294967292"/>
  <rowBreaks count="1" manualBreakCount="1">
    <brk id="40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codeName="Blad8" enableFormatConditionsCalculation="0">
    <pageSetUpPr fitToPage="1"/>
  </sheetPr>
  <dimension ref="A1:E17"/>
  <sheetViews>
    <sheetView workbookViewId="0">
      <selection activeCell="D18" sqref="D18"/>
    </sheetView>
  </sheetViews>
  <sheetFormatPr defaultColWidth="10.85546875" defaultRowHeight="15"/>
  <cols>
    <col min="1" max="1" width="33" style="16" customWidth="1"/>
    <col min="2" max="2" width="21" style="16" customWidth="1"/>
    <col min="3" max="3" width="14.140625" style="16" bestFit="1" customWidth="1"/>
    <col min="4" max="4" width="38" style="16" customWidth="1"/>
    <col min="5" max="16384" width="10.85546875" style="16"/>
  </cols>
  <sheetData>
    <row r="1" spans="1:5">
      <c r="A1" s="125" t="s">
        <v>5</v>
      </c>
      <c r="B1" s="125"/>
      <c r="C1" s="125"/>
      <c r="D1" s="125"/>
    </row>
    <row r="2" spans="1:5">
      <c r="A2" s="38" t="s">
        <v>31</v>
      </c>
      <c r="B2" s="38" t="s">
        <v>44</v>
      </c>
      <c r="C2" s="38" t="s">
        <v>58</v>
      </c>
      <c r="D2" s="38" t="s">
        <v>40</v>
      </c>
    </row>
    <row r="3" spans="1:5">
      <c r="A3" s="20"/>
      <c r="B3" s="60"/>
      <c r="C3" s="60"/>
      <c r="D3" s="45"/>
    </row>
    <row r="4" spans="1:5">
      <c r="A4" s="20"/>
      <c r="B4" s="60"/>
      <c r="C4" s="60"/>
      <c r="D4" s="45"/>
    </row>
    <row r="5" spans="1:5">
      <c r="A5" s="20"/>
      <c r="B5" s="60"/>
      <c r="C5" s="60"/>
      <c r="D5" s="45"/>
    </row>
    <row r="6" spans="1:5">
      <c r="A6" s="20"/>
      <c r="B6" s="60"/>
      <c r="C6" s="60"/>
      <c r="D6" s="45"/>
    </row>
    <row r="7" spans="1:5">
      <c r="A7" s="20"/>
      <c r="B7" s="60"/>
      <c r="C7" s="60"/>
      <c r="D7" s="45"/>
    </row>
    <row r="9" spans="1:5" ht="15.75" thickBot="1">
      <c r="A9" s="24" t="s">
        <v>37</v>
      </c>
      <c r="B9" s="24"/>
      <c r="C9" s="28">
        <f>SUM(C3:C7)</f>
        <v>0</v>
      </c>
      <c r="D9" s="25"/>
      <c r="E9" s="22"/>
    </row>
    <row r="10" spans="1:5">
      <c r="A10" s="22"/>
      <c r="B10" s="22"/>
      <c r="C10" s="22"/>
      <c r="D10" s="22"/>
      <c r="E10" s="22"/>
    </row>
    <row r="11" spans="1:5">
      <c r="A11" s="125" t="s">
        <v>6</v>
      </c>
      <c r="B11" s="125"/>
      <c r="C11" s="125"/>
      <c r="D11" s="125"/>
    </row>
    <row r="12" spans="1:5">
      <c r="A12" s="38" t="s">
        <v>59</v>
      </c>
      <c r="B12" s="38" t="s">
        <v>42</v>
      </c>
      <c r="C12" s="38" t="s">
        <v>58</v>
      </c>
      <c r="D12" s="38" t="s">
        <v>40</v>
      </c>
    </row>
    <row r="13" spans="1:5">
      <c r="A13" s="62" t="s">
        <v>7</v>
      </c>
      <c r="B13" s="62"/>
      <c r="C13" s="61"/>
      <c r="D13" s="45"/>
    </row>
    <row r="15" spans="1:5" ht="15.75" thickBot="1">
      <c r="A15" s="24" t="s">
        <v>37</v>
      </c>
      <c r="B15" s="24"/>
      <c r="C15" s="28">
        <f>SUM(C13)</f>
        <v>0</v>
      </c>
      <c r="D15" s="25"/>
    </row>
    <row r="17" spans="4:4">
      <c r="D17" s="82" t="s">
        <v>82</v>
      </c>
    </row>
  </sheetData>
  <sheetProtection password="DF9A" sheet="1" objects="1" scenarios="1"/>
  <mergeCells count="2">
    <mergeCell ref="A1:D1"/>
    <mergeCell ref="A11:D11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7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codeName="Blad9" enableFormatConditionsCalculation="0">
    <pageSetUpPr fitToPage="1"/>
  </sheetPr>
  <dimension ref="A1:H38"/>
  <sheetViews>
    <sheetView workbookViewId="0">
      <selection activeCell="C12" sqref="C12"/>
    </sheetView>
  </sheetViews>
  <sheetFormatPr defaultColWidth="8.85546875" defaultRowHeight="15"/>
  <cols>
    <col min="1" max="1" width="31.28515625" style="16" bestFit="1" customWidth="1"/>
    <col min="2" max="2" width="10.42578125" style="16" bestFit="1" customWidth="1"/>
    <col min="3" max="3" width="57.85546875" style="16" bestFit="1" customWidth="1"/>
    <col min="4" max="4" width="19.7109375" style="27" bestFit="1" customWidth="1"/>
    <col min="5" max="5" width="12.42578125" style="27" bestFit="1" customWidth="1"/>
    <col min="6" max="6" width="11.85546875" style="16" bestFit="1" customWidth="1"/>
    <col min="7" max="7" width="27.140625" style="22" customWidth="1"/>
    <col min="8" max="8" width="28.42578125" style="22" customWidth="1"/>
    <col min="9" max="9" width="47.28515625" style="16" bestFit="1" customWidth="1"/>
    <col min="10" max="10" width="25.42578125" style="16" customWidth="1"/>
    <col min="11" max="11" width="39.7109375" style="16" bestFit="1" customWidth="1"/>
    <col min="12" max="12" width="24.85546875" style="16" bestFit="1" customWidth="1"/>
    <col min="13" max="13" width="8.85546875" style="16"/>
    <col min="14" max="14" width="38.42578125" style="16" bestFit="1" customWidth="1"/>
    <col min="15" max="15" width="24" style="16" bestFit="1" customWidth="1"/>
    <col min="16" max="16" width="32" style="16" bestFit="1" customWidth="1"/>
    <col min="17" max="17" width="8.85546875" style="16"/>
    <col min="18" max="18" width="13.42578125" style="16" bestFit="1" customWidth="1"/>
    <col min="19" max="19" width="10.28515625" style="16" bestFit="1" customWidth="1"/>
    <col min="20" max="20" width="14.85546875" style="16" bestFit="1" customWidth="1"/>
    <col min="21" max="16384" width="8.85546875" style="16"/>
  </cols>
  <sheetData>
    <row r="1" spans="1:8">
      <c r="A1" s="125" t="s">
        <v>8</v>
      </c>
      <c r="B1" s="125"/>
      <c r="C1" s="125"/>
      <c r="D1" s="125"/>
      <c r="E1" s="125"/>
      <c r="F1" s="125"/>
      <c r="G1" s="125"/>
    </row>
    <row r="2" spans="1:8">
      <c r="A2" s="13" t="s">
        <v>61</v>
      </c>
      <c r="B2" s="13" t="s">
        <v>44</v>
      </c>
      <c r="C2" s="13" t="s">
        <v>46</v>
      </c>
      <c r="D2" s="13" t="s">
        <v>34</v>
      </c>
      <c r="E2" s="13" t="s">
        <v>77</v>
      </c>
      <c r="F2" s="13" t="s">
        <v>0</v>
      </c>
      <c r="G2" s="13" t="s">
        <v>40</v>
      </c>
      <c r="H2" s="15"/>
    </row>
    <row r="3" spans="1:8">
      <c r="A3" s="20"/>
      <c r="B3" s="21"/>
      <c r="C3" s="17"/>
      <c r="D3" s="64" t="str">
        <f>IFERROR(VLOOKUP(C3,Data!K:L,VLOOKUP(#REF!,Data!A:B,2,FALSE),FALSE),"timlönegrupp ej vald")</f>
        <v>timlönegrupp ej vald</v>
      </c>
      <c r="E3" s="79"/>
      <c r="F3" s="62">
        <f>IFERROR(D3*ROUND(E3,2)*SUM(VLOOKUP(C3,Data!K:M,3,FALSE)/12),0)</f>
        <v>0</v>
      </c>
      <c r="G3" s="45"/>
      <c r="H3" s="15"/>
    </row>
    <row r="4" spans="1:8">
      <c r="A4" s="20"/>
      <c r="B4" s="21"/>
      <c r="C4" s="17"/>
      <c r="D4" s="64" t="str">
        <f>IFERROR(VLOOKUP(C4,Data!K:L,VLOOKUP(#REF!,Data!A:B,2,FALSE),FALSE),"timlönegrupp ej vald")</f>
        <v>timlönegrupp ej vald</v>
      </c>
      <c r="E4" s="79"/>
      <c r="F4" s="62">
        <f>IFERROR(D4*ROUND(E4,2)*SUM(VLOOKUP(C4,Data!K:M,3,FALSE)/12),0)</f>
        <v>0</v>
      </c>
      <c r="G4" s="45"/>
      <c r="H4" s="15"/>
    </row>
    <row r="5" spans="1:8" ht="15.75" customHeight="1">
      <c r="A5" s="20"/>
      <c r="B5" s="21"/>
      <c r="C5" s="17"/>
      <c r="D5" s="64" t="str">
        <f>IFERROR(VLOOKUP(C5,Data!K:L,VLOOKUP(#REF!,Data!A:B,2,FALSE),FALSE),"timlönegrupp ej vald")</f>
        <v>timlönegrupp ej vald</v>
      </c>
      <c r="E5" s="79"/>
      <c r="F5" s="62">
        <f>IFERROR(D5*ROUND(E5,2)*SUM(VLOOKUP(C5,Data!K:M,3,FALSE)/12),0)</f>
        <v>0</v>
      </c>
      <c r="G5" s="45"/>
      <c r="H5" s="15"/>
    </row>
    <row r="6" spans="1:8">
      <c r="A6" s="20"/>
      <c r="B6" s="21"/>
      <c r="C6" s="17"/>
      <c r="D6" s="64" t="str">
        <f>IFERROR(VLOOKUP(C6,Data!K:L,VLOOKUP(#REF!,Data!A:B,2,FALSE),FALSE),"timlönegrupp ej vald")</f>
        <v>timlönegrupp ej vald</v>
      </c>
      <c r="E6" s="79"/>
      <c r="F6" s="62">
        <f>IFERROR(D6*ROUND(E6,2)*SUM(VLOOKUP(C6,Data!K:M,3,FALSE)/12),0)</f>
        <v>0</v>
      </c>
      <c r="G6" s="45"/>
      <c r="H6" s="15"/>
    </row>
    <row r="7" spans="1:8" ht="15" customHeight="1">
      <c r="A7" s="20"/>
      <c r="B7" s="21"/>
      <c r="C7" s="17"/>
      <c r="D7" s="64" t="str">
        <f>IFERROR(VLOOKUP(C7,Data!K:L,VLOOKUP(#REF!,Data!A:B,2,FALSE),FALSE),"timlönegrupp ej vald")</f>
        <v>timlönegrupp ej vald</v>
      </c>
      <c r="E7" s="79"/>
      <c r="F7" s="62">
        <f>IFERROR(D7*ROUND(E7,2)*SUM(VLOOKUP(C7,Data!K:M,3,FALSE)/12),0)</f>
        <v>0</v>
      </c>
      <c r="G7" s="45"/>
      <c r="H7" s="15"/>
    </row>
    <row r="8" spans="1:8">
      <c r="A8" s="20"/>
      <c r="B8" s="21"/>
      <c r="C8" s="17"/>
      <c r="D8" s="64" t="str">
        <f>IFERROR(VLOOKUP(C8,Data!K:L,VLOOKUP(#REF!,Data!A:B,2,FALSE),FALSE),"timlönegrupp ej vald")</f>
        <v>timlönegrupp ej vald</v>
      </c>
      <c r="E8" s="79"/>
      <c r="F8" s="62">
        <f>IFERROR(D8*ROUND(E8,2)*SUM(VLOOKUP(C8,Data!K:M,3,FALSE)/12),0)</f>
        <v>0</v>
      </c>
      <c r="G8" s="45"/>
      <c r="H8" s="15"/>
    </row>
    <row r="9" spans="1:8">
      <c r="A9" s="20"/>
      <c r="B9" s="21"/>
      <c r="C9" s="17"/>
      <c r="D9" s="64" t="str">
        <f>IFERROR(VLOOKUP(C9,Data!K:L,VLOOKUP(#REF!,Data!A:B,2,FALSE),FALSE),"timlönegrupp ej vald")</f>
        <v>timlönegrupp ej vald</v>
      </c>
      <c r="E9" s="79"/>
      <c r="F9" s="62">
        <f>IFERROR(D9*ROUND(E9,2)*SUM(VLOOKUP(C9,Data!K:M,3,FALSE)/12),0)</f>
        <v>0</v>
      </c>
      <c r="G9" s="45"/>
      <c r="H9" s="19"/>
    </row>
    <row r="10" spans="1:8">
      <c r="A10" s="20"/>
      <c r="B10" s="21"/>
      <c r="C10" s="17"/>
      <c r="D10" s="64" t="str">
        <f>IFERROR(VLOOKUP(C10,Data!K:L,VLOOKUP(#REF!,Data!A:B,2,FALSE),FALSE),"timlönegrupp ej vald")</f>
        <v>timlönegrupp ej vald</v>
      </c>
      <c r="E10" s="79"/>
      <c r="F10" s="62">
        <f>IFERROR(D10*ROUND(E10,2)*SUM(VLOOKUP(C10,Data!K:M,3,FALSE)/12),0)</f>
        <v>0</v>
      </c>
      <c r="G10" s="45"/>
      <c r="H10" s="15"/>
    </row>
    <row r="11" spans="1:8">
      <c r="A11" s="20"/>
      <c r="B11" s="21"/>
      <c r="C11" s="17"/>
      <c r="D11" s="64" t="str">
        <f>IFERROR(VLOOKUP(C11,Data!K:L,VLOOKUP(#REF!,Data!A:B,2,FALSE),FALSE),"timlönegrupp ej vald")</f>
        <v>timlönegrupp ej vald</v>
      </c>
      <c r="E11" s="79"/>
      <c r="F11" s="62">
        <f>IFERROR(D11*ROUND(E11,2)*SUM(VLOOKUP(C11,Data!K:M,3,FALSE)/12),0)</f>
        <v>0</v>
      </c>
      <c r="G11" s="45"/>
      <c r="H11" s="15"/>
    </row>
    <row r="12" spans="1:8">
      <c r="A12" s="13" t="s">
        <v>62</v>
      </c>
      <c r="B12" s="13" t="s">
        <v>44</v>
      </c>
      <c r="C12" s="13" t="s">
        <v>52</v>
      </c>
      <c r="D12" s="13" t="s">
        <v>36</v>
      </c>
      <c r="E12" s="13" t="s">
        <v>18</v>
      </c>
      <c r="F12" s="13" t="s">
        <v>0</v>
      </c>
      <c r="G12" s="13" t="s">
        <v>40</v>
      </c>
      <c r="H12" s="15"/>
    </row>
    <row r="13" spans="1:8">
      <c r="A13" s="20"/>
      <c r="B13" s="21"/>
      <c r="C13" s="20"/>
      <c r="D13" s="21"/>
      <c r="E13" s="21"/>
      <c r="F13" s="62">
        <f t="shared" ref="F13:F34" si="0">D13*E13</f>
        <v>0</v>
      </c>
      <c r="G13" s="45"/>
      <c r="H13" s="15"/>
    </row>
    <row r="14" spans="1:8">
      <c r="A14" s="20"/>
      <c r="B14" s="21"/>
      <c r="C14" s="20"/>
      <c r="D14" s="21"/>
      <c r="E14" s="21"/>
      <c r="F14" s="62">
        <f t="shared" si="0"/>
        <v>0</v>
      </c>
      <c r="G14" s="45"/>
      <c r="H14" s="15"/>
    </row>
    <row r="15" spans="1:8">
      <c r="A15" s="20"/>
      <c r="B15" s="21"/>
      <c r="C15" s="20"/>
      <c r="D15" s="21"/>
      <c r="E15" s="21"/>
      <c r="F15" s="62">
        <f t="shared" si="0"/>
        <v>0</v>
      </c>
      <c r="G15" s="45"/>
      <c r="H15" s="15"/>
    </row>
    <row r="16" spans="1:8">
      <c r="A16" s="20"/>
      <c r="B16" s="21"/>
      <c r="C16" s="20"/>
      <c r="D16" s="21"/>
      <c r="E16" s="21"/>
      <c r="F16" s="62">
        <f t="shared" si="0"/>
        <v>0</v>
      </c>
      <c r="G16" s="45"/>
      <c r="H16" s="15"/>
    </row>
    <row r="17" spans="1:8">
      <c r="A17" s="20"/>
      <c r="B17" s="21"/>
      <c r="C17" s="20"/>
      <c r="D17" s="21"/>
      <c r="E17" s="21"/>
      <c r="F17" s="62">
        <f t="shared" si="0"/>
        <v>0</v>
      </c>
      <c r="G17" s="45"/>
      <c r="H17" s="15"/>
    </row>
    <row r="18" spans="1:8">
      <c r="A18" s="20"/>
      <c r="B18" s="21"/>
      <c r="C18" s="20"/>
      <c r="D18" s="21"/>
      <c r="E18" s="21"/>
      <c r="F18" s="62">
        <f t="shared" si="0"/>
        <v>0</v>
      </c>
      <c r="G18" s="45"/>
      <c r="H18" s="15"/>
    </row>
    <row r="19" spans="1:8">
      <c r="A19" s="20"/>
      <c r="B19" s="21"/>
      <c r="C19" s="20"/>
      <c r="D19" s="21"/>
      <c r="E19" s="21"/>
      <c r="F19" s="62">
        <f t="shared" si="0"/>
        <v>0</v>
      </c>
      <c r="G19" s="45"/>
      <c r="H19" s="15"/>
    </row>
    <row r="20" spans="1:8">
      <c r="A20" s="20"/>
      <c r="B20" s="21"/>
      <c r="C20" s="20"/>
      <c r="D20" s="21"/>
      <c r="E20" s="21"/>
      <c r="F20" s="62">
        <f t="shared" si="0"/>
        <v>0</v>
      </c>
      <c r="G20" s="45"/>
      <c r="H20" s="15"/>
    </row>
    <row r="21" spans="1:8">
      <c r="A21" s="20"/>
      <c r="B21" s="21"/>
      <c r="C21" s="20"/>
      <c r="D21" s="21"/>
      <c r="E21" s="21"/>
      <c r="F21" s="62">
        <f t="shared" si="0"/>
        <v>0</v>
      </c>
      <c r="G21" s="45"/>
      <c r="H21" s="15"/>
    </row>
    <row r="22" spans="1:8">
      <c r="A22" s="20"/>
      <c r="B22" s="21"/>
      <c r="C22" s="20"/>
      <c r="D22" s="21"/>
      <c r="E22" s="21"/>
      <c r="F22" s="62">
        <f t="shared" si="0"/>
        <v>0</v>
      </c>
      <c r="G22" s="45"/>
      <c r="H22" s="15"/>
    </row>
    <row r="23" spans="1:8">
      <c r="A23" s="20"/>
      <c r="B23" s="21"/>
      <c r="C23" s="20"/>
      <c r="D23" s="21"/>
      <c r="E23" s="21"/>
      <c r="F23" s="62">
        <f t="shared" si="0"/>
        <v>0</v>
      </c>
      <c r="G23" s="45"/>
      <c r="H23" s="15"/>
    </row>
    <row r="24" spans="1:8">
      <c r="A24" s="20"/>
      <c r="B24" s="21"/>
      <c r="C24" s="20"/>
      <c r="D24" s="21"/>
      <c r="E24" s="21"/>
      <c r="F24" s="62">
        <f t="shared" si="0"/>
        <v>0</v>
      </c>
      <c r="G24" s="45"/>
      <c r="H24" s="15"/>
    </row>
    <row r="25" spans="1:8">
      <c r="A25" s="20"/>
      <c r="B25" s="21"/>
      <c r="C25" s="20"/>
      <c r="D25" s="21"/>
      <c r="E25" s="21"/>
      <c r="F25" s="62">
        <f t="shared" si="0"/>
        <v>0</v>
      </c>
      <c r="G25" s="45"/>
      <c r="H25" s="15"/>
    </row>
    <row r="26" spans="1:8">
      <c r="A26" s="20"/>
      <c r="B26" s="21"/>
      <c r="C26" s="20"/>
      <c r="D26" s="21"/>
      <c r="E26" s="21"/>
      <c r="F26" s="62">
        <f t="shared" si="0"/>
        <v>0</v>
      </c>
      <c r="G26" s="45"/>
      <c r="H26" s="15"/>
    </row>
    <row r="27" spans="1:8">
      <c r="A27" s="20"/>
      <c r="B27" s="21"/>
      <c r="C27" s="20"/>
      <c r="D27" s="21"/>
      <c r="E27" s="21"/>
      <c r="F27" s="62">
        <f t="shared" si="0"/>
        <v>0</v>
      </c>
      <c r="G27" s="45"/>
      <c r="H27" s="15"/>
    </row>
    <row r="28" spans="1:8">
      <c r="A28" s="20"/>
      <c r="B28" s="21"/>
      <c r="C28" s="20"/>
      <c r="D28" s="21"/>
      <c r="E28" s="21"/>
      <c r="F28" s="62">
        <f t="shared" si="0"/>
        <v>0</v>
      </c>
      <c r="G28" s="45"/>
      <c r="H28" s="15"/>
    </row>
    <row r="29" spans="1:8">
      <c r="A29" s="20"/>
      <c r="B29" s="21"/>
      <c r="C29" s="20"/>
      <c r="D29" s="21"/>
      <c r="E29" s="21"/>
      <c r="F29" s="62">
        <f t="shared" si="0"/>
        <v>0</v>
      </c>
      <c r="G29" s="45"/>
      <c r="H29" s="15"/>
    </row>
    <row r="30" spans="1:8">
      <c r="A30" s="20"/>
      <c r="B30" s="21"/>
      <c r="C30" s="20"/>
      <c r="D30" s="21"/>
      <c r="E30" s="21"/>
      <c r="F30" s="62">
        <f t="shared" si="0"/>
        <v>0</v>
      </c>
      <c r="G30" s="45"/>
      <c r="H30" s="15"/>
    </row>
    <row r="31" spans="1:8">
      <c r="A31" s="20"/>
      <c r="B31" s="21"/>
      <c r="C31" s="20"/>
      <c r="D31" s="21"/>
      <c r="E31" s="21"/>
      <c r="F31" s="62">
        <f t="shared" si="0"/>
        <v>0</v>
      </c>
      <c r="G31" s="45"/>
      <c r="H31" s="15"/>
    </row>
    <row r="32" spans="1:8">
      <c r="A32" s="20"/>
      <c r="B32" s="21"/>
      <c r="C32" s="20"/>
      <c r="D32" s="21"/>
      <c r="E32" s="21"/>
      <c r="F32" s="62">
        <f t="shared" si="0"/>
        <v>0</v>
      </c>
      <c r="G32" s="45"/>
    </row>
    <row r="33" spans="1:8">
      <c r="A33" s="20"/>
      <c r="B33" s="21"/>
      <c r="C33" s="20"/>
      <c r="D33" s="21"/>
      <c r="E33" s="21"/>
      <c r="F33" s="62">
        <f t="shared" si="0"/>
        <v>0</v>
      </c>
      <c r="G33" s="45"/>
    </row>
    <row r="34" spans="1:8">
      <c r="A34" s="20"/>
      <c r="B34" s="21"/>
      <c r="C34" s="20"/>
      <c r="D34" s="21"/>
      <c r="E34" s="21"/>
      <c r="F34" s="62">
        <f t="shared" si="0"/>
        <v>0</v>
      </c>
      <c r="G34" s="45"/>
      <c r="H34" s="23"/>
    </row>
    <row r="36" spans="1:8" ht="15.75" thickBot="1">
      <c r="A36" s="24" t="s">
        <v>37</v>
      </c>
      <c r="B36" s="25"/>
      <c r="C36" s="25"/>
      <c r="D36" s="25"/>
      <c r="E36" s="25"/>
      <c r="F36" s="28">
        <f>SUM(F3:F34)</f>
        <v>0</v>
      </c>
      <c r="G36" s="26"/>
    </row>
    <row r="38" spans="1:8">
      <c r="G38" s="82" t="s">
        <v>81</v>
      </c>
    </row>
  </sheetData>
  <sheetProtection password="DF9A" sheet="1" objects="1" scenarios="1"/>
  <mergeCells count="1">
    <mergeCell ref="A1:G1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13:C34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11 A13:A34"/>
    <dataValidation type="list" allowBlank="1" showInputMessage="1" showErrorMessage="1" errorTitle="Välj ett av alternativen" error="Tryck på avbryt-knappen,_x000a_välj därefter ett av alternativen_x000a_i rulllistan." sqref="C3:C11">
      <formula1>INDIRECT(TimloneGruppNamn)</formula1>
    </dataValidation>
  </dataValidations>
  <pageMargins left="0.75" right="0.75" top="1" bottom="1" header="0.5" footer="0.5"/>
  <pageSetup paperSize="9" scale="81" orientation="landscape" horizontalDpi="4294967292" verticalDpi="4294967292"/>
  <colBreaks count="1" manualBreakCount="1">
    <brk id="7" max="1048575" man="1"/>
  </colBreaks>
  <legacyDrawing r:id="rId1"/>
  <extLst>
    <ext xmlns:mx="http://schemas.microsoft.com/office/mac/excel/2008/main" uri="{64002731-A6B0-56B0-2670-7721B7C09600}">
      <mx:PLV Mode="0" OnePage="0" WScale="8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codeName="Blad10" enableFormatConditionsCalculation="0">
    <pageSetUpPr fitToPage="1"/>
  </sheetPr>
  <dimension ref="A1:E18"/>
  <sheetViews>
    <sheetView workbookViewId="0">
      <selection activeCell="F28" sqref="F28"/>
    </sheetView>
  </sheetViews>
  <sheetFormatPr defaultColWidth="10.85546875" defaultRowHeight="15"/>
  <cols>
    <col min="1" max="1" width="41.42578125" style="16" bestFit="1" customWidth="1"/>
    <col min="2" max="2" width="20.42578125" style="16" customWidth="1"/>
    <col min="3" max="3" width="14.140625" style="16" bestFit="1" customWidth="1"/>
    <col min="4" max="4" width="30.140625" style="16" customWidth="1"/>
    <col min="5" max="16384" width="10.85546875" style="16"/>
  </cols>
  <sheetData>
    <row r="1" spans="1:5">
      <c r="A1" s="125" t="s">
        <v>9</v>
      </c>
      <c r="B1" s="125"/>
      <c r="C1" s="125"/>
      <c r="D1" s="125"/>
    </row>
    <row r="2" spans="1:5">
      <c r="A2" s="38" t="s">
        <v>63</v>
      </c>
      <c r="B2" s="38" t="s">
        <v>44</v>
      </c>
      <c r="C2" s="38" t="s">
        <v>58</v>
      </c>
      <c r="D2" s="38" t="s">
        <v>40</v>
      </c>
    </row>
    <row r="3" spans="1:5">
      <c r="A3" s="20"/>
      <c r="B3" s="20"/>
      <c r="C3" s="60"/>
      <c r="D3" s="45"/>
    </row>
    <row r="4" spans="1:5">
      <c r="A4" s="20"/>
      <c r="B4" s="20"/>
      <c r="C4" s="60"/>
      <c r="D4" s="45"/>
    </row>
    <row r="5" spans="1:5">
      <c r="A5" s="20"/>
      <c r="B5" s="20"/>
      <c r="C5" s="60"/>
      <c r="D5" s="45"/>
    </row>
    <row r="6" spans="1:5">
      <c r="A6" s="20"/>
      <c r="B6" s="20"/>
      <c r="C6" s="60"/>
      <c r="D6" s="45"/>
    </row>
    <row r="7" spans="1:5">
      <c r="A7" s="20"/>
      <c r="B7" s="20"/>
      <c r="C7" s="60"/>
      <c r="D7" s="45"/>
    </row>
    <row r="9" spans="1:5" ht="15.75" thickBot="1">
      <c r="A9" s="24" t="s">
        <v>37</v>
      </c>
      <c r="B9" s="24"/>
      <c r="C9" s="28">
        <f>SUM(C3:C7)</f>
        <v>0</v>
      </c>
      <c r="D9" s="25"/>
      <c r="E9" s="22"/>
    </row>
    <row r="10" spans="1:5">
      <c r="A10" s="39"/>
      <c r="B10" s="39"/>
      <c r="C10" s="40"/>
      <c r="D10" s="40"/>
      <c r="E10" s="22"/>
    </row>
    <row r="11" spans="1:5">
      <c r="A11" s="125" t="s">
        <v>60</v>
      </c>
      <c r="B11" s="125"/>
      <c r="C11" s="125"/>
      <c r="D11" s="125"/>
    </row>
    <row r="12" spans="1:5">
      <c r="A12" s="38" t="s">
        <v>59</v>
      </c>
      <c r="B12" s="38" t="s">
        <v>42</v>
      </c>
      <c r="C12" s="38" t="s">
        <v>58</v>
      </c>
      <c r="D12" s="38" t="s">
        <v>40</v>
      </c>
    </row>
    <row r="13" spans="1:5">
      <c r="A13" s="62" t="s">
        <v>7</v>
      </c>
      <c r="B13" s="62"/>
      <c r="C13" s="63"/>
      <c r="D13" s="45"/>
    </row>
    <row r="14" spans="1:5">
      <c r="A14" s="62" t="s">
        <v>10</v>
      </c>
      <c r="B14" s="62"/>
      <c r="C14" s="61"/>
      <c r="D14" s="45"/>
    </row>
    <row r="15" spans="1:5">
      <c r="A15" s="41"/>
      <c r="B15" s="42"/>
    </row>
    <row r="16" spans="1:5" ht="15.75" thickBot="1">
      <c r="A16" s="24" t="s">
        <v>37</v>
      </c>
      <c r="B16" s="24"/>
      <c r="C16" s="28">
        <f>SUM(C13:C14)</f>
        <v>0</v>
      </c>
      <c r="D16" s="25"/>
    </row>
    <row r="18" spans="4:4">
      <c r="D18" s="82" t="s">
        <v>80</v>
      </c>
    </row>
  </sheetData>
  <sheetProtection password="DF9A" sheet="1" objects="1" scenarios="1"/>
  <mergeCells count="2">
    <mergeCell ref="A1:D1"/>
    <mergeCell ref="A11:D11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7"/>
  </dataValidations>
  <pageMargins left="0.75" right="0.75" top="1" bottom="1" header="0.5" footer="0.5"/>
  <pageSetup paperSize="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10</vt:i4>
      </vt:variant>
      <vt:variant>
        <vt:lpstr>Namngivna områden</vt:lpstr>
      </vt:variant>
      <vt:variant>
        <vt:i4>7</vt:i4>
      </vt:variant>
    </vt:vector>
  </HeadingPairs>
  <TitlesOfParts>
    <vt:vector size="17" baseType="lpstr">
      <vt:lpstr>Budgetöversikt</vt:lpstr>
      <vt:lpstr>Planerings- och analysfas</vt:lpstr>
      <vt:lpstr>Genomförande- och avslutsfas</vt:lpstr>
      <vt:lpstr>ERUF</vt:lpstr>
      <vt:lpstr>Offentligt bidrag i annat än p</vt:lpstr>
      <vt:lpstr>Offentlig finansierad ers. delt</vt:lpstr>
      <vt:lpstr>Offentliga kontanta medel</vt:lpstr>
      <vt:lpstr>Privata bidrag i annat än peng.</vt:lpstr>
      <vt:lpstr>Privata kontanta medel</vt:lpstr>
      <vt:lpstr>Data</vt:lpstr>
      <vt:lpstr>Enhetsslag_deltagarersättning</vt:lpstr>
      <vt:lpstr>Kostnadsslag</vt:lpstr>
      <vt:lpstr>Kostnadsslag_ERUF</vt:lpstr>
      <vt:lpstr>Lista_Medfinansiarer</vt:lpstr>
      <vt:lpstr>Lista_Regioner</vt:lpstr>
      <vt:lpstr>Timlonegrupp_PO1</vt:lpstr>
      <vt:lpstr>Timlonegrupp_PO2</vt:lpstr>
    </vt:vector>
  </TitlesOfParts>
  <Company>ESF Rådet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olsha</cp:lastModifiedBy>
  <cp:lastPrinted>2015-04-16T13:47:51Z</cp:lastPrinted>
  <dcterms:created xsi:type="dcterms:W3CDTF">2014-11-20T12:09:08Z</dcterms:created>
  <dcterms:modified xsi:type="dcterms:W3CDTF">2015-04-24T12:27:03Z</dcterms:modified>
</cp:coreProperties>
</file>